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2\"/>
    </mc:Choice>
  </mc:AlternateContent>
  <xr:revisionPtr revIDLastSave="0" documentId="13_ncr:1_{DEE0512B-7527-4922-BB85-DA5C15ACA0EF}" xr6:coauthVersionLast="45" xr6:coauthVersionMax="45" xr10:uidLastSave="{00000000-0000-0000-0000-000000000000}"/>
  <bookViews>
    <workbookView xWindow="-98" yWindow="-98" windowWidth="20715" windowHeight="13276" activeTab="2" xr2:uid="{00000000-000D-0000-FFFF-FFFF00000000}"/>
  </bookViews>
  <sheets>
    <sheet name="Q2" sheetId="1" r:id="rId1"/>
    <sheet name="Q8" sheetId="2" r:id="rId2"/>
    <sheet name="Q9" sheetId="3" r:id="rId3"/>
    <sheet name="Q10" sheetId="4" r:id="rId4"/>
  </sheets>
  <definedNames>
    <definedName name="ai">'Q8'!$B$2</definedName>
    <definedName name="i_q9" localSheetId="3">'Q10'!$B$2</definedName>
    <definedName name="i_q9">'Q9'!$B$2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C61" i="4"/>
  <c r="B61" i="4"/>
  <c r="C60" i="4"/>
  <c r="B60" i="4"/>
  <c r="C59" i="4"/>
  <c r="B59" i="4"/>
  <c r="C58" i="4"/>
  <c r="B58" i="4"/>
  <c r="C57" i="4"/>
  <c r="B57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7" i="3"/>
  <c r="B8" i="3"/>
  <c r="B9" i="3"/>
  <c r="B7" i="3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6" i="2"/>
  <c r="C13" i="1"/>
  <c r="C11" i="1"/>
  <c r="C12" i="1"/>
  <c r="C10" i="1"/>
  <c r="C8" i="1"/>
  <c r="C9" i="1"/>
  <c r="C7" i="1"/>
  <c r="C6" i="1"/>
  <c r="C5" i="1"/>
</calcChain>
</file>

<file path=xl/sharedStrings.xml><?xml version="1.0" encoding="utf-8"?>
<sst xmlns="http://schemas.openxmlformats.org/spreadsheetml/2006/main" count="25" uniqueCount="17">
  <si>
    <t>Nominal interest rate compounded six monthly</t>
  </si>
  <si>
    <t>Effective annual interest rate</t>
  </si>
  <si>
    <t>Effective annual discount rate</t>
  </si>
  <si>
    <t>Nominal interest rate compounded 4-monthly</t>
  </si>
  <si>
    <t>Nominal interest rate compounded monthly</t>
  </si>
  <si>
    <t>Force of Interest</t>
  </si>
  <si>
    <t>p</t>
  </si>
  <si>
    <t>Nominal interest rate compounded quarterly</t>
  </si>
  <si>
    <t>Nominal discount rate compounded 4-monthly</t>
  </si>
  <si>
    <t>Nominal discount rate compounded quarterly</t>
  </si>
  <si>
    <t>Nominal discount rate compounded monthly</t>
  </si>
  <si>
    <t>p.a. int. rate</t>
  </si>
  <si>
    <t>i(p)</t>
  </si>
  <si>
    <t>Effective annual interest rate (ai)</t>
  </si>
  <si>
    <t>delta</t>
  </si>
  <si>
    <t>Effective annual interest rate (i_q9)</t>
  </si>
  <si>
    <t>d(p)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</si>
</sst>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0" fontId="0" fillId="0" borderId="0" xfId="0" applyNumberFormat="1"/>
    <xf numFmtId="166" fontId="0" fillId="0" borderId="0" xfId="1" applyNumberFormat="1" applyFont="1"/>
    <xf numFmtId="166" fontId="0" fillId="0" borderId="0" xfId="0" applyNumberFormat="1"/>
    <xf numFmtId="9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i(p)</a:t>
            </a:r>
            <a:r>
              <a:rPr lang="en-IN" baseline="0"/>
              <a:t> vs delta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'Q8'!$B$5</c:f>
              <c:strCache>
                <c:ptCount val="1"/>
                <c:pt idx="0">
                  <c:v>i(p)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'Q8'!$A$6:$A$39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50</c:v>
                </c:pt>
                <c:pt idx="31">
                  <c:v>100</c:v>
                </c:pt>
              </c:numCache>
            </c:numRef>
          </c:xVal>
          <c:yVal>
            <c:numRef>
              <c:f>'Q8'!$B$6:$B$39</c:f>
              <c:numCache>
                <c:formatCode>0.0000%</c:formatCode>
                <c:ptCount val="34"/>
                <c:pt idx="0">
                  <c:v>2.2999999999999909E-2</c:v>
                </c:pt>
                <c:pt idx="1">
                  <c:v>2.2869249358445032E-2</c:v>
                </c:pt>
                <c:pt idx="2">
                  <c:v>2.2825885839023785E-2</c:v>
                </c:pt>
                <c:pt idx="3">
                  <c:v>2.2804245158787317E-2</c:v>
                </c:pt>
                <c:pt idx="4">
                  <c:v>2.2791273873665752E-2</c:v>
                </c:pt>
                <c:pt idx="5">
                  <c:v>2.278263181299689E-2</c:v>
                </c:pt>
                <c:pt idx="6">
                  <c:v>2.2776461586518248E-2</c:v>
                </c:pt>
                <c:pt idx="7">
                  <c:v>2.2771835378380345E-2</c:v>
                </c:pt>
                <c:pt idx="8">
                  <c:v>2.276823808242745E-2</c:v>
                </c:pt>
                <c:pt idx="9">
                  <c:v>2.2765360791068279E-2</c:v>
                </c:pt>
                <c:pt idx="10">
                  <c:v>2.2763007004119595E-2</c:v>
                </c:pt>
                <c:pt idx="11">
                  <c:v>2.2761045762820231E-2</c:v>
                </c:pt>
                <c:pt idx="12">
                  <c:v>2.2759386426898232E-2</c:v>
                </c:pt>
                <c:pt idx="13">
                  <c:v>2.2757964267317909E-2</c:v>
                </c:pt>
                <c:pt idx="14">
                  <c:v>2.2756731824846721E-2</c:v>
                </c:pt>
                <c:pt idx="15">
                  <c:v>2.2755653510671436E-2</c:v>
                </c:pt>
                <c:pt idx="16">
                  <c:v>2.2754702113557235E-2</c:v>
                </c:pt>
                <c:pt idx="17">
                  <c:v>2.2753856471751099E-2</c:v>
                </c:pt>
                <c:pt idx="18">
                  <c:v>2.2753099880388206E-2</c:v>
                </c:pt>
                <c:pt idx="19">
                  <c:v>2.2752418976836886E-2</c:v>
                </c:pt>
                <c:pt idx="20">
                  <c:v>2.275180294464807E-2</c:v>
                </c:pt>
                <c:pt idx="21">
                  <c:v>2.2751242934687887E-2</c:v>
                </c:pt>
                <c:pt idx="22">
                  <c:v>2.2750731637293242E-2</c:v>
                </c:pt>
                <c:pt idx="23">
                  <c:v>2.2750262961469758E-2</c:v>
                </c:pt>
                <c:pt idx="24">
                  <c:v>2.2749831791085695E-2</c:v>
                </c:pt>
                <c:pt idx="25">
                  <c:v>2.2749433797318197E-2</c:v>
                </c:pt>
                <c:pt idx="26">
                  <c:v>2.2749065292853476E-2</c:v>
                </c:pt>
                <c:pt idx="27">
                  <c:v>2.2748723117257619E-2</c:v>
                </c:pt>
                <c:pt idx="28">
                  <c:v>2.2748404546150791E-2</c:v>
                </c:pt>
                <c:pt idx="29">
                  <c:v>2.2748107218477642E-2</c:v>
                </c:pt>
                <c:pt idx="30">
                  <c:v>2.2744658596141054E-2</c:v>
                </c:pt>
                <c:pt idx="31">
                  <c:v>2.2742072586812156E-2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F3-407E-AC4B-F45C1C1EFA02}"/>
            </c:ext>
          </c:extLst>
        </c:ser>
        <c:ser>
          <c:idx val="1"/>
          <c:order val="1"/>
          <c:tx>
            <c:strRef>
              <c:f>'Q8'!$C$5</c:f>
              <c:strCache>
                <c:ptCount val="1"/>
                <c:pt idx="0">
                  <c:v>delta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'Q8'!$A$6:$A$39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50</c:v>
                </c:pt>
                <c:pt idx="31">
                  <c:v>100</c:v>
                </c:pt>
              </c:numCache>
            </c:numRef>
          </c:xVal>
          <c:yVal>
            <c:numRef>
              <c:f>'Q8'!$C$6:$C$39</c:f>
              <c:numCache>
                <c:formatCode>0.0000%</c:formatCode>
                <c:ptCount val="34"/>
                <c:pt idx="0">
                  <c:v>2.2739486969489339E-2</c:v>
                </c:pt>
                <c:pt idx="1">
                  <c:v>2.2739486969489339E-2</c:v>
                </c:pt>
                <c:pt idx="2">
                  <c:v>2.2739486969489339E-2</c:v>
                </c:pt>
                <c:pt idx="3">
                  <c:v>2.2739486969489339E-2</c:v>
                </c:pt>
                <c:pt idx="4">
                  <c:v>2.2739486969489339E-2</c:v>
                </c:pt>
                <c:pt idx="5">
                  <c:v>2.2739486969489339E-2</c:v>
                </c:pt>
                <c:pt idx="6">
                  <c:v>2.2739486969489339E-2</c:v>
                </c:pt>
                <c:pt idx="7">
                  <c:v>2.2739486969489339E-2</c:v>
                </c:pt>
                <c:pt idx="8">
                  <c:v>2.2739486969489339E-2</c:v>
                </c:pt>
                <c:pt idx="9">
                  <c:v>2.2739486969489339E-2</c:v>
                </c:pt>
                <c:pt idx="10">
                  <c:v>2.2739486969489339E-2</c:v>
                </c:pt>
                <c:pt idx="11">
                  <c:v>2.2739486969489339E-2</c:v>
                </c:pt>
                <c:pt idx="12">
                  <c:v>2.2739486969489339E-2</c:v>
                </c:pt>
                <c:pt idx="13">
                  <c:v>2.2739486969489339E-2</c:v>
                </c:pt>
                <c:pt idx="14">
                  <c:v>2.2739486969489339E-2</c:v>
                </c:pt>
                <c:pt idx="15">
                  <c:v>2.2739486969489339E-2</c:v>
                </c:pt>
                <c:pt idx="16">
                  <c:v>2.2739486969489339E-2</c:v>
                </c:pt>
                <c:pt idx="17">
                  <c:v>2.2739486969489339E-2</c:v>
                </c:pt>
                <c:pt idx="18">
                  <c:v>2.2739486969489339E-2</c:v>
                </c:pt>
                <c:pt idx="19">
                  <c:v>2.2739486969489339E-2</c:v>
                </c:pt>
                <c:pt idx="20">
                  <c:v>2.2739486969489339E-2</c:v>
                </c:pt>
                <c:pt idx="21">
                  <c:v>2.2739486969489339E-2</c:v>
                </c:pt>
                <c:pt idx="22">
                  <c:v>2.2739486969489339E-2</c:v>
                </c:pt>
                <c:pt idx="23">
                  <c:v>2.2739486969489339E-2</c:v>
                </c:pt>
                <c:pt idx="24">
                  <c:v>2.2739486969489339E-2</c:v>
                </c:pt>
                <c:pt idx="25">
                  <c:v>2.2739486969489339E-2</c:v>
                </c:pt>
                <c:pt idx="26">
                  <c:v>2.2739486969489339E-2</c:v>
                </c:pt>
                <c:pt idx="27">
                  <c:v>2.2739486969489339E-2</c:v>
                </c:pt>
                <c:pt idx="28">
                  <c:v>2.2739486969489339E-2</c:v>
                </c:pt>
                <c:pt idx="29">
                  <c:v>2.2739486969489339E-2</c:v>
                </c:pt>
                <c:pt idx="30">
                  <c:v>2.2739486969489339E-2</c:v>
                </c:pt>
                <c:pt idx="31">
                  <c:v>2.2739486969489339E-2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6F3-407E-AC4B-F45C1C1EFA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31704"/>
        <c:axId val="514333624"/>
      </c:scatterChart>
      <c:valAx>
        <c:axId val="514331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33624"/>
        <c:crosses val="autoZero"/>
        <c:crossBetween val="midCat"/>
      </c:valAx>
      <c:valAx>
        <c:axId val="51433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Interest</a:t>
                </a:r>
                <a:r>
                  <a:rPr lang="en-IN" baseline="0"/>
                  <a:t> rate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31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d(p)</a:t>
            </a:r>
            <a:r>
              <a:rPr lang="en-IN" baseline="0"/>
              <a:t> vs delta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'Q9'!$B$6</c:f>
              <c:strCache>
                <c:ptCount val="1"/>
                <c:pt idx="0">
                  <c:v>d(p)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'Q9'!$A$7:$A$61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60</c:v>
                </c:pt>
                <c:pt idx="51">
                  <c:v>70</c:v>
                </c:pt>
                <c:pt idx="52">
                  <c:v>80</c:v>
                </c:pt>
                <c:pt idx="53">
                  <c:v>90</c:v>
                </c:pt>
                <c:pt idx="54">
                  <c:v>100</c:v>
                </c:pt>
              </c:numCache>
            </c:numRef>
          </c:xVal>
          <c:yVal>
            <c:numRef>
              <c:f>'Q9'!$B$7:$B$61</c:f>
              <c:numCache>
                <c:formatCode>0.0000%</c:formatCode>
                <c:ptCount val="55"/>
                <c:pt idx="0">
                  <c:v>3.8461538461538547E-2</c:v>
                </c:pt>
                <c:pt idx="1">
                  <c:v>3.8838648618159777E-2</c:v>
                </c:pt>
                <c:pt idx="2">
                  <c:v>3.8965449377143302E-2</c:v>
                </c:pt>
                <c:pt idx="3">
                  <c:v>3.9029057029738468E-2</c:v>
                </c:pt>
                <c:pt idx="4">
                  <c:v>3.9067288143902479E-2</c:v>
                </c:pt>
                <c:pt idx="5">
                  <c:v>3.9092803316404634E-2</c:v>
                </c:pt>
                <c:pt idx="6">
                  <c:v>3.9111042052140332E-2</c:v>
                </c:pt>
                <c:pt idx="7">
                  <c:v>3.9124728553763255E-2</c:v>
                </c:pt>
                <c:pt idx="8">
                  <c:v>3.9135378027694734E-2</c:v>
                </c:pt>
                <c:pt idx="9">
                  <c:v>3.9143900390792297E-2</c:v>
                </c:pt>
                <c:pt idx="10">
                  <c:v>3.9150875074569269E-2</c:v>
                </c:pt>
                <c:pt idx="11">
                  <c:v>3.9156688577252741E-2</c:v>
                </c:pt>
                <c:pt idx="12">
                  <c:v>3.9161608594186492E-2</c:v>
                </c:pt>
                <c:pt idx="13">
                  <c:v>3.9165826407790982E-2</c:v>
                </c:pt>
                <c:pt idx="14">
                  <c:v>3.9169482336314232E-2</c:v>
                </c:pt>
                <c:pt idx="15">
                  <c:v>3.9172681647119845E-2</c:v>
                </c:pt>
                <c:pt idx="16">
                  <c:v>3.9175504857830168E-2</c:v>
                </c:pt>
                <c:pt idx="17">
                  <c:v>3.9178014606263467E-2</c:v>
                </c:pt>
                <c:pt idx="18">
                  <c:v>3.9180260352408514E-2</c:v>
                </c:pt>
                <c:pt idx="19">
                  <c:v>3.9182281670715469E-2</c:v>
                </c:pt>
                <c:pt idx="20">
                  <c:v>3.9184110602349387E-2</c:v>
                </c:pt>
                <c:pt idx="21">
                  <c:v>3.91857733662615E-2</c:v>
                </c:pt>
                <c:pt idx="22">
                  <c:v>3.9187291624181775E-2</c:v>
                </c:pt>
                <c:pt idx="23">
                  <c:v>3.918868342952031E-2</c:v>
                </c:pt>
                <c:pt idx="24">
                  <c:v>3.9189963948657591E-2</c:v>
                </c:pt>
                <c:pt idx="25">
                  <c:v>3.9191146015838951E-2</c:v>
                </c:pt>
                <c:pt idx="26">
                  <c:v>3.919224056488757E-2</c:v>
                </c:pt>
                <c:pt idx="27">
                  <c:v>3.9193256968355961E-2</c:v>
                </c:pt>
                <c:pt idx="28">
                  <c:v>3.9194203306638808E-2</c:v>
                </c:pt>
                <c:pt idx="29">
                  <c:v>3.9195086583190264E-2</c:v>
                </c:pt>
                <c:pt idx="30">
                  <c:v>3.9195912898178364E-2</c:v>
                </c:pt>
                <c:pt idx="31">
                  <c:v>3.919668758959105E-2</c:v>
                </c:pt>
                <c:pt idx="32">
                  <c:v>3.9197415348601439E-2</c:v>
                </c:pt>
                <c:pt idx="33">
                  <c:v>3.9198100314715489E-2</c:v>
                </c:pt>
                <c:pt idx="34">
                  <c:v>3.9198746154533448E-2</c:v>
                </c:pt>
                <c:pt idx="35">
                  <c:v>3.9199356127389784E-2</c:v>
                </c:pt>
                <c:pt idx="36">
                  <c:v>3.9199933140381837E-2</c:v>
                </c:pt>
                <c:pt idx="37">
                  <c:v>3.9200479794728516E-2</c:v>
                </c:pt>
                <c:pt idx="38">
                  <c:v>3.9200998424910427E-2</c:v>
                </c:pt>
                <c:pt idx="39">
                  <c:v>3.9201491132048183E-2</c:v>
                </c:pt>
                <c:pt idx="40">
                  <c:v>3.9201959812369513E-2</c:v>
                </c:pt>
                <c:pt idx="41">
                  <c:v>3.9202406181523708E-2</c:v>
                </c:pt>
                <c:pt idx="42">
                  <c:v>3.9202831795625226E-2</c:v>
                </c:pt>
                <c:pt idx="43">
                  <c:v>3.920323806938697E-2</c:v>
                </c:pt>
                <c:pt idx="44">
                  <c:v>3.9203626291783866E-2</c:v>
                </c:pt>
                <c:pt idx="45">
                  <c:v>3.9203997639738253E-2</c:v>
                </c:pt>
                <c:pt idx="46">
                  <c:v>3.9204353190048224E-2</c:v>
                </c:pt>
                <c:pt idx="47">
                  <c:v>3.9204693929789869E-2</c:v>
                </c:pt>
                <c:pt idx="48">
                  <c:v>3.9205020765505805E-2</c:v>
                </c:pt>
                <c:pt idx="49">
                  <c:v>3.9205334531211555E-2</c:v>
                </c:pt>
                <c:pt idx="50">
                  <c:v>3.9207897076463105E-2</c:v>
                </c:pt>
                <c:pt idx="51">
                  <c:v>3.9209727602672606E-2</c:v>
                </c:pt>
                <c:pt idx="52">
                  <c:v>3.9211100572096313E-2</c:v>
                </c:pt>
                <c:pt idx="53">
                  <c:v>3.9212168481539411E-2</c:v>
                </c:pt>
                <c:pt idx="54">
                  <c:v>3.9213022837003564E-2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79-48A7-A0BB-0CEC6203580A}"/>
            </c:ext>
          </c:extLst>
        </c:ser>
        <c:ser>
          <c:idx val="1"/>
          <c:order val="1"/>
          <c:tx>
            <c:strRef>
              <c:f>'Q9'!$C$6</c:f>
              <c:strCache>
                <c:ptCount val="1"/>
                <c:pt idx="0">
                  <c:v>delta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'Q9'!$A$7:$A$61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60</c:v>
                </c:pt>
                <c:pt idx="51">
                  <c:v>70</c:v>
                </c:pt>
                <c:pt idx="52">
                  <c:v>80</c:v>
                </c:pt>
                <c:pt idx="53">
                  <c:v>90</c:v>
                </c:pt>
                <c:pt idx="54">
                  <c:v>100</c:v>
                </c:pt>
              </c:numCache>
            </c:numRef>
          </c:xVal>
          <c:yVal>
            <c:numRef>
              <c:f>'Q9'!$C$7:$C$61</c:f>
              <c:numCache>
                <c:formatCode>0.0000%</c:formatCode>
                <c:ptCount val="55"/>
                <c:pt idx="0">
                  <c:v>3.9220713153281329E-2</c:v>
                </c:pt>
                <c:pt idx="1">
                  <c:v>3.9220713153281329E-2</c:v>
                </c:pt>
                <c:pt idx="2">
                  <c:v>3.9220713153281329E-2</c:v>
                </c:pt>
                <c:pt idx="3">
                  <c:v>3.9220713153281329E-2</c:v>
                </c:pt>
                <c:pt idx="4">
                  <c:v>3.9220713153281329E-2</c:v>
                </c:pt>
                <c:pt idx="5">
                  <c:v>3.9220713153281329E-2</c:v>
                </c:pt>
                <c:pt idx="6">
                  <c:v>3.9220713153281329E-2</c:v>
                </c:pt>
                <c:pt idx="7">
                  <c:v>3.9220713153281329E-2</c:v>
                </c:pt>
                <c:pt idx="8">
                  <c:v>3.9220713153281329E-2</c:v>
                </c:pt>
                <c:pt idx="9">
                  <c:v>3.9220713153281329E-2</c:v>
                </c:pt>
                <c:pt idx="10">
                  <c:v>3.9220713153281329E-2</c:v>
                </c:pt>
                <c:pt idx="11">
                  <c:v>3.9220713153281329E-2</c:v>
                </c:pt>
                <c:pt idx="12">
                  <c:v>3.9220713153281329E-2</c:v>
                </c:pt>
                <c:pt idx="13">
                  <c:v>3.9220713153281329E-2</c:v>
                </c:pt>
                <c:pt idx="14">
                  <c:v>3.9220713153281329E-2</c:v>
                </c:pt>
                <c:pt idx="15">
                  <c:v>3.9220713153281329E-2</c:v>
                </c:pt>
                <c:pt idx="16">
                  <c:v>3.9220713153281329E-2</c:v>
                </c:pt>
                <c:pt idx="17">
                  <c:v>3.9220713153281329E-2</c:v>
                </c:pt>
                <c:pt idx="18">
                  <c:v>3.9220713153281329E-2</c:v>
                </c:pt>
                <c:pt idx="19">
                  <c:v>3.9220713153281329E-2</c:v>
                </c:pt>
                <c:pt idx="20">
                  <c:v>3.9220713153281329E-2</c:v>
                </c:pt>
                <c:pt idx="21">
                  <c:v>3.9220713153281329E-2</c:v>
                </c:pt>
                <c:pt idx="22">
                  <c:v>3.9220713153281329E-2</c:v>
                </c:pt>
                <c:pt idx="23">
                  <c:v>3.9220713153281329E-2</c:v>
                </c:pt>
                <c:pt idx="24">
                  <c:v>3.9220713153281329E-2</c:v>
                </c:pt>
                <c:pt idx="25">
                  <c:v>3.9220713153281329E-2</c:v>
                </c:pt>
                <c:pt idx="26">
                  <c:v>3.9220713153281329E-2</c:v>
                </c:pt>
                <c:pt idx="27">
                  <c:v>3.9220713153281329E-2</c:v>
                </c:pt>
                <c:pt idx="28">
                  <c:v>3.9220713153281329E-2</c:v>
                </c:pt>
                <c:pt idx="29">
                  <c:v>3.9220713153281329E-2</c:v>
                </c:pt>
                <c:pt idx="30">
                  <c:v>3.9220713153281329E-2</c:v>
                </c:pt>
                <c:pt idx="31">
                  <c:v>3.9220713153281329E-2</c:v>
                </c:pt>
                <c:pt idx="32">
                  <c:v>3.9220713153281329E-2</c:v>
                </c:pt>
                <c:pt idx="33">
                  <c:v>3.9220713153281329E-2</c:v>
                </c:pt>
                <c:pt idx="34">
                  <c:v>3.9220713153281329E-2</c:v>
                </c:pt>
                <c:pt idx="35">
                  <c:v>3.9220713153281329E-2</c:v>
                </c:pt>
                <c:pt idx="36">
                  <c:v>3.9220713153281329E-2</c:v>
                </c:pt>
                <c:pt idx="37">
                  <c:v>3.9220713153281329E-2</c:v>
                </c:pt>
                <c:pt idx="38">
                  <c:v>3.9220713153281329E-2</c:v>
                </c:pt>
                <c:pt idx="39">
                  <c:v>3.9220713153281329E-2</c:v>
                </c:pt>
                <c:pt idx="40">
                  <c:v>3.9220713153281329E-2</c:v>
                </c:pt>
                <c:pt idx="41">
                  <c:v>3.9220713153281329E-2</c:v>
                </c:pt>
                <c:pt idx="42">
                  <c:v>3.9220713153281329E-2</c:v>
                </c:pt>
                <c:pt idx="43">
                  <c:v>3.9220713153281329E-2</c:v>
                </c:pt>
                <c:pt idx="44">
                  <c:v>3.9220713153281329E-2</c:v>
                </c:pt>
                <c:pt idx="45">
                  <c:v>3.9220713153281329E-2</c:v>
                </c:pt>
                <c:pt idx="46">
                  <c:v>3.9220713153281329E-2</c:v>
                </c:pt>
                <c:pt idx="47">
                  <c:v>3.9220713153281329E-2</c:v>
                </c:pt>
                <c:pt idx="48">
                  <c:v>3.9220713153281329E-2</c:v>
                </c:pt>
                <c:pt idx="49">
                  <c:v>3.9220713153281329E-2</c:v>
                </c:pt>
                <c:pt idx="50">
                  <c:v>3.9220713153281329E-2</c:v>
                </c:pt>
                <c:pt idx="51">
                  <c:v>3.9220713153281329E-2</c:v>
                </c:pt>
                <c:pt idx="52">
                  <c:v>3.9220713153281329E-2</c:v>
                </c:pt>
                <c:pt idx="53">
                  <c:v>3.9220713153281329E-2</c:v>
                </c:pt>
                <c:pt idx="54">
                  <c:v>3.9220713153281329E-2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E79-48A7-A0BB-0CEC62035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58584"/>
        <c:axId val="514357624"/>
      </c:scatterChart>
      <c:valAx>
        <c:axId val="51435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57624"/>
        <c:crosses val="autoZero"/>
        <c:crossBetween val="midCat"/>
      </c:valAx>
      <c:valAx>
        <c:axId val="51435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interest</a:t>
                </a:r>
                <a:r>
                  <a:rPr lang="en-IN" baseline="0"/>
                  <a:t> rate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58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d(p)</a:t>
            </a:r>
            <a:r>
              <a:rPr lang="en-IN" baseline="0"/>
              <a:t> vs delta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'Q10'!$B$6</c:f>
              <c:strCache>
                <c:ptCount val="1"/>
                <c:pt idx="0">
                  <c:v>d(p)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'Q10'!$A$7:$A$61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60</c:v>
                </c:pt>
                <c:pt idx="51">
                  <c:v>70</c:v>
                </c:pt>
                <c:pt idx="52">
                  <c:v>80</c:v>
                </c:pt>
                <c:pt idx="53">
                  <c:v>90</c:v>
                </c:pt>
                <c:pt idx="54">
                  <c:v>100</c:v>
                </c:pt>
              </c:numCache>
            </c:numRef>
          </c:xVal>
          <c:yVal>
            <c:numRef>
              <c:f>'Q10'!$B$7:$B$61</c:f>
              <c:numCache>
                <c:formatCode>0.0000%</c:formatCode>
                <c:ptCount val="55"/>
                <c:pt idx="0">
                  <c:v>6.9767441860465129E-2</c:v>
                </c:pt>
                <c:pt idx="1">
                  <c:v>7.1028711318351423E-2</c:v>
                </c:pt>
                <c:pt idx="2">
                  <c:v>7.1455911313816567E-2</c:v>
                </c:pt>
                <c:pt idx="3">
                  <c:v>7.1670799251520201E-2</c:v>
                </c:pt>
                <c:pt idx="4">
                  <c:v>7.1800146392685393E-2</c:v>
                </c:pt>
                <c:pt idx="5">
                  <c:v>7.1886550998352394E-2</c:v>
                </c:pt>
                <c:pt idx="6">
                  <c:v>7.1948353560157607E-2</c:v>
                </c:pt>
                <c:pt idx="7">
                  <c:v>7.199475202143546E-2</c:v>
                </c:pt>
                <c:pt idx="8">
                  <c:v>7.2030867320454717E-2</c:v>
                </c:pt>
                <c:pt idx="9">
                  <c:v>7.2059776965500699E-2</c:v>
                </c:pt>
                <c:pt idx="10">
                  <c:v>7.2083441826528816E-2</c:v>
                </c:pt>
                <c:pt idx="11">
                  <c:v>7.2103170464647537E-2</c:v>
                </c:pt>
                <c:pt idx="12">
                  <c:v>7.2119869554105764E-2</c:v>
                </c:pt>
                <c:pt idx="13">
                  <c:v>7.2134187165804997E-2</c:v>
                </c:pt>
                <c:pt idx="14">
                  <c:v>7.2146598829679331E-2</c:v>
                </c:pt>
                <c:pt idx="15">
                  <c:v>7.2157461372427179E-2</c:v>
                </c:pt>
                <c:pt idx="16">
                  <c:v>7.2167047780644866E-2</c:v>
                </c:pt>
                <c:pt idx="17">
                  <c:v>7.2175570458535621E-2</c:v>
                </c:pt>
                <c:pt idx="18">
                  <c:v>7.2183197150400336E-2</c:v>
                </c:pt>
                <c:pt idx="19">
                  <c:v>7.2190062092123419E-2</c:v>
                </c:pt>
                <c:pt idx="20">
                  <c:v>7.2196273980222991E-2</c:v>
                </c:pt>
                <c:pt idx="21">
                  <c:v>7.2201921769874611E-2</c:v>
                </c:pt>
                <c:pt idx="22">
                  <c:v>7.2207078962018167E-2</c:v>
                </c:pt>
                <c:pt idx="23">
                  <c:v>7.2211806819731272E-2</c:v>
                </c:pt>
                <c:pt idx="24">
                  <c:v>7.2216156813473265E-2</c:v>
                </c:pt>
                <c:pt idx="25">
                  <c:v>7.2220172502494906E-2</c:v>
                </c:pt>
                <c:pt idx="26">
                  <c:v>7.2223890998606821E-2</c:v>
                </c:pt>
                <c:pt idx="27">
                  <c:v>7.2227344116487568E-2</c:v>
                </c:pt>
                <c:pt idx="28">
                  <c:v>7.2230559286228124E-2</c:v>
                </c:pt>
                <c:pt idx="29">
                  <c:v>7.2233560283528897E-2</c:v>
                </c:pt>
                <c:pt idx="30">
                  <c:v>7.22363678186424E-2</c:v>
                </c:pt>
                <c:pt idx="31">
                  <c:v>7.2239000014977961E-2</c:v>
                </c:pt>
                <c:pt idx="32">
                  <c:v>7.2241472800772644E-2</c:v>
                </c:pt>
                <c:pt idx="33">
                  <c:v>7.2243800231699407E-2</c:v>
                </c:pt>
                <c:pt idx="34">
                  <c:v>7.2245994758170506E-2</c:v>
                </c:pt>
                <c:pt idx="35">
                  <c:v>7.224806744811918E-2</c:v>
                </c:pt>
                <c:pt idx="36">
                  <c:v>7.2250028173767578E-2</c:v>
                </c:pt>
                <c:pt idx="37">
                  <c:v>7.2251885768783719E-2</c:v>
                </c:pt>
                <c:pt idx="38">
                  <c:v>7.2253648161394346E-2</c:v>
                </c:pt>
                <c:pt idx="39">
                  <c:v>7.2255322487464468E-2</c:v>
                </c:pt>
                <c:pt idx="40">
                  <c:v>7.2256915187123405E-2</c:v>
                </c:pt>
                <c:pt idx="41">
                  <c:v>7.2258432087455304E-2</c:v>
                </c:pt>
                <c:pt idx="42">
                  <c:v>7.2259878473836636E-2</c:v>
                </c:pt>
                <c:pt idx="43">
                  <c:v>7.2261259151397805E-2</c:v>
                </c:pt>
                <c:pt idx="44">
                  <c:v>7.226257849838158E-2</c:v>
                </c:pt>
                <c:pt idx="45">
                  <c:v>7.2263840512508004E-2</c:v>
                </c:pt>
                <c:pt idx="46">
                  <c:v>7.2265048851452907E-2</c:v>
                </c:pt>
                <c:pt idx="47">
                  <c:v>7.226620686822649E-2</c:v>
                </c:pt>
                <c:pt idx="48">
                  <c:v>7.2267317642257911E-2</c:v>
                </c:pt>
                <c:pt idx="49">
                  <c:v>7.2268384006735076E-2</c:v>
                </c:pt>
                <c:pt idx="50">
                  <c:v>7.2277093435495487E-2</c:v>
                </c:pt>
                <c:pt idx="51">
                  <c:v>7.2283315312974272E-2</c:v>
                </c:pt>
                <c:pt idx="52">
                  <c:v>7.2287982189775946E-2</c:v>
                </c:pt>
                <c:pt idx="53">
                  <c:v>7.2291612260620974E-2</c:v>
                </c:pt>
                <c:pt idx="54">
                  <c:v>7.2294516492310557E-2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4A-4F24-8384-CFEB790CF3F6}"/>
            </c:ext>
          </c:extLst>
        </c:ser>
        <c:ser>
          <c:idx val="1"/>
          <c:order val="1"/>
          <c:tx>
            <c:strRef>
              <c:f>'Q10'!$C$6</c:f>
              <c:strCache>
                <c:ptCount val="1"/>
                <c:pt idx="0">
                  <c:v>delta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'Q10'!$A$7:$A$61</c:f>
              <c:numCache>
                <c:formatCode>General</c:formatCode>
                <c:ptCount val="5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60</c:v>
                </c:pt>
                <c:pt idx="51">
                  <c:v>70</c:v>
                </c:pt>
                <c:pt idx="52">
                  <c:v>80</c:v>
                </c:pt>
                <c:pt idx="53">
                  <c:v>90</c:v>
                </c:pt>
                <c:pt idx="54">
                  <c:v>100</c:v>
                </c:pt>
              </c:numCache>
            </c:numRef>
          </c:xVal>
          <c:yVal>
            <c:numRef>
              <c:f>'Q10'!$C$7:$C$61</c:f>
              <c:numCache>
                <c:formatCode>0.0000%</c:formatCode>
                <c:ptCount val="55"/>
                <c:pt idx="0">
                  <c:v>7.2320661579626078E-2</c:v>
                </c:pt>
                <c:pt idx="1">
                  <c:v>7.2320661579626078E-2</c:v>
                </c:pt>
                <c:pt idx="2">
                  <c:v>7.2320661579626078E-2</c:v>
                </c:pt>
                <c:pt idx="3">
                  <c:v>7.2320661579626078E-2</c:v>
                </c:pt>
                <c:pt idx="4">
                  <c:v>7.2320661579626078E-2</c:v>
                </c:pt>
                <c:pt idx="5">
                  <c:v>7.2320661579626078E-2</c:v>
                </c:pt>
                <c:pt idx="6">
                  <c:v>7.2320661579626078E-2</c:v>
                </c:pt>
                <c:pt idx="7">
                  <c:v>7.2320661579626078E-2</c:v>
                </c:pt>
                <c:pt idx="8">
                  <c:v>7.2320661579626078E-2</c:v>
                </c:pt>
                <c:pt idx="9">
                  <c:v>7.2320661579626078E-2</c:v>
                </c:pt>
                <c:pt idx="10">
                  <c:v>7.2320661579626078E-2</c:v>
                </c:pt>
                <c:pt idx="11">
                  <c:v>7.2320661579626078E-2</c:v>
                </c:pt>
                <c:pt idx="12">
                  <c:v>7.2320661579626078E-2</c:v>
                </c:pt>
                <c:pt idx="13">
                  <c:v>7.2320661579626078E-2</c:v>
                </c:pt>
                <c:pt idx="14">
                  <c:v>7.2320661579626078E-2</c:v>
                </c:pt>
                <c:pt idx="15">
                  <c:v>7.2320661579626078E-2</c:v>
                </c:pt>
                <c:pt idx="16">
                  <c:v>7.2320661579626078E-2</c:v>
                </c:pt>
                <c:pt idx="17">
                  <c:v>7.2320661579626078E-2</c:v>
                </c:pt>
                <c:pt idx="18">
                  <c:v>7.2320661579626078E-2</c:v>
                </c:pt>
                <c:pt idx="19">
                  <c:v>7.2320661579626078E-2</c:v>
                </c:pt>
                <c:pt idx="20">
                  <c:v>7.2320661579626078E-2</c:v>
                </c:pt>
                <c:pt idx="21">
                  <c:v>7.2320661579626078E-2</c:v>
                </c:pt>
                <c:pt idx="22">
                  <c:v>7.2320661579626078E-2</c:v>
                </c:pt>
                <c:pt idx="23">
                  <c:v>7.2320661579626078E-2</c:v>
                </c:pt>
                <c:pt idx="24">
                  <c:v>7.2320661579626078E-2</c:v>
                </c:pt>
                <c:pt idx="25">
                  <c:v>7.2320661579626078E-2</c:v>
                </c:pt>
                <c:pt idx="26">
                  <c:v>7.2320661579626078E-2</c:v>
                </c:pt>
                <c:pt idx="27">
                  <c:v>7.2320661579626078E-2</c:v>
                </c:pt>
                <c:pt idx="28">
                  <c:v>7.2320661579626078E-2</c:v>
                </c:pt>
                <c:pt idx="29">
                  <c:v>7.2320661579626078E-2</c:v>
                </c:pt>
                <c:pt idx="30">
                  <c:v>7.2320661579626078E-2</c:v>
                </c:pt>
                <c:pt idx="31">
                  <c:v>7.2320661579626078E-2</c:v>
                </c:pt>
                <c:pt idx="32">
                  <c:v>7.2320661579626078E-2</c:v>
                </c:pt>
                <c:pt idx="33">
                  <c:v>7.2320661579626078E-2</c:v>
                </c:pt>
                <c:pt idx="34">
                  <c:v>7.2320661579626078E-2</c:v>
                </c:pt>
                <c:pt idx="35">
                  <c:v>7.2320661579626078E-2</c:v>
                </c:pt>
                <c:pt idx="36">
                  <c:v>7.2320661579626078E-2</c:v>
                </c:pt>
                <c:pt idx="37">
                  <c:v>7.2320661579626078E-2</c:v>
                </c:pt>
                <c:pt idx="38">
                  <c:v>7.2320661579626078E-2</c:v>
                </c:pt>
                <c:pt idx="39">
                  <c:v>7.2320661579626078E-2</c:v>
                </c:pt>
                <c:pt idx="40">
                  <c:v>7.2320661579626078E-2</c:v>
                </c:pt>
                <c:pt idx="41">
                  <c:v>7.2320661579626078E-2</c:v>
                </c:pt>
                <c:pt idx="42">
                  <c:v>7.2320661579626078E-2</c:v>
                </c:pt>
                <c:pt idx="43">
                  <c:v>7.2320661579626078E-2</c:v>
                </c:pt>
                <c:pt idx="44">
                  <c:v>7.2320661579626078E-2</c:v>
                </c:pt>
                <c:pt idx="45">
                  <c:v>7.2320661579626078E-2</c:v>
                </c:pt>
                <c:pt idx="46">
                  <c:v>7.2320661579626078E-2</c:v>
                </c:pt>
                <c:pt idx="47">
                  <c:v>7.2320661579626078E-2</c:v>
                </c:pt>
                <c:pt idx="48">
                  <c:v>7.2320661579626078E-2</c:v>
                </c:pt>
                <c:pt idx="49">
                  <c:v>7.2320661579626078E-2</c:v>
                </c:pt>
                <c:pt idx="50">
                  <c:v>7.2320661579626078E-2</c:v>
                </c:pt>
                <c:pt idx="51">
                  <c:v>7.2320661579626078E-2</c:v>
                </c:pt>
                <c:pt idx="52">
                  <c:v>7.2320661579626078E-2</c:v>
                </c:pt>
                <c:pt idx="53">
                  <c:v>7.2320661579626078E-2</c:v>
                </c:pt>
                <c:pt idx="54">
                  <c:v>7.2320661579626078E-2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4A-4F24-8384-CFEB790CF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4358584"/>
        <c:axId val="514357624"/>
      </c:scatterChart>
      <c:valAx>
        <c:axId val="51435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57624"/>
        <c:crosses val="autoZero"/>
        <c:crossBetween val="midCat"/>
      </c:valAx>
      <c:valAx>
        <c:axId val="514357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interest</a:t>
                </a:r>
                <a:r>
                  <a:rPr lang="en-IN" baseline="0"/>
                  <a:t> rate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4358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" Type="http://schemas.openxmlformats.org/officeDocument/2006/relationships/customXml" Target="../ink/ink2.xml"/><Relationship Id="rId21" Type="http://schemas.openxmlformats.org/officeDocument/2006/relationships/customXml" Target="../ink/ink11.xml"/><Relationship Id="rId7" Type="http://schemas.openxmlformats.org/officeDocument/2006/relationships/customXml" Target="../ink/ink4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0" Type="http://schemas.openxmlformats.org/officeDocument/2006/relationships/image" Target="../media/image10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1" Type="http://schemas.openxmlformats.org/officeDocument/2006/relationships/customXml" Target="../ink/ink6.xml"/><Relationship Id="rId24" Type="http://schemas.openxmlformats.org/officeDocument/2006/relationships/image" Target="../media/image12.png"/><Relationship Id="rId5" Type="http://schemas.openxmlformats.org/officeDocument/2006/relationships/customXml" Target="../ink/ink3.xml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10" Type="http://schemas.openxmlformats.org/officeDocument/2006/relationships/image" Target="../media/image5.png"/><Relationship Id="rId19" Type="http://schemas.openxmlformats.org/officeDocument/2006/relationships/customXml" Target="../ink/ink10.xml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2332800</xdr:colOff>
      <xdr:row>18</xdr:row>
      <xdr:rowOff>164927</xdr:rowOff>
    </xdr:from>
    <xdr:to>
      <xdr:col>0</xdr:col>
      <xdr:colOff>2446560</xdr:colOff>
      <xdr:row>18</xdr:row>
      <xdr:rowOff>175727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60" name="Ink 59">
              <a:extLst>
                <a:ext uri="{FF2B5EF4-FFF2-40B4-BE49-F238E27FC236}">
                  <a16:creationId xmlns:a16="http://schemas.microsoft.com/office/drawing/2014/main" id="{11E0510E-398F-4F60-9009-A39AE72EC97D}"/>
                </a:ext>
              </a:extLst>
            </xdr14:cNvPr>
            <xdr14:cNvContentPartPr/>
          </xdr14:nvContentPartPr>
          <xdr14:nvPr macro=""/>
          <xdr14:xfrm>
            <a:off x="2332800" y="3444840"/>
            <a:ext cx="113760" cy="10800"/>
          </xdr14:xfrm>
        </xdr:contentPart>
      </mc:Choice>
      <mc:Fallback>
        <xdr:pic>
          <xdr:nvPicPr>
            <xdr:cNvPr id="60" name="Ink 59">
              <a:extLst>
                <a:ext uri="{FF2B5EF4-FFF2-40B4-BE49-F238E27FC236}">
                  <a16:creationId xmlns:a16="http://schemas.microsoft.com/office/drawing/2014/main" id="{11E0510E-398F-4F60-9009-A39AE72EC97D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324160" y="3435840"/>
              <a:ext cx="131400" cy="28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348139</xdr:colOff>
      <xdr:row>18</xdr:row>
      <xdr:rowOff>28487</xdr:rowOff>
    </xdr:from>
    <xdr:to>
      <xdr:col>1</xdr:col>
      <xdr:colOff>499339</xdr:colOff>
      <xdr:row>18</xdr:row>
      <xdr:rowOff>140447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63" name="Ink 62">
              <a:extLst>
                <a:ext uri="{FF2B5EF4-FFF2-40B4-BE49-F238E27FC236}">
                  <a16:creationId xmlns:a16="http://schemas.microsoft.com/office/drawing/2014/main" id="{1DA685C8-B8D4-4C14-A1FC-DB84C755B8DA}"/>
                </a:ext>
              </a:extLst>
            </xdr14:cNvPr>
            <xdr14:cNvContentPartPr/>
          </xdr14:nvContentPartPr>
          <xdr14:nvPr macro=""/>
          <xdr14:xfrm>
            <a:off x="3143520" y="3308400"/>
            <a:ext cx="151200" cy="111960"/>
          </xdr14:xfrm>
        </xdr:contentPart>
      </mc:Choice>
      <mc:Fallback>
        <xdr:pic>
          <xdr:nvPicPr>
            <xdr:cNvPr id="63" name="Ink 62">
              <a:extLst>
                <a:ext uri="{FF2B5EF4-FFF2-40B4-BE49-F238E27FC236}">
                  <a16:creationId xmlns:a16="http://schemas.microsoft.com/office/drawing/2014/main" id="{1DA685C8-B8D4-4C14-A1FC-DB84C755B8DA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3134880" y="3299400"/>
              <a:ext cx="168840" cy="129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251456</xdr:colOff>
      <xdr:row>16</xdr:row>
      <xdr:rowOff>15282</xdr:rowOff>
    </xdr:from>
    <xdr:to>
      <xdr:col>2</xdr:col>
      <xdr:colOff>379616</xdr:colOff>
      <xdr:row>19</xdr:row>
      <xdr:rowOff>165590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64" name="Ink 63">
              <a:extLst>
                <a:ext uri="{FF2B5EF4-FFF2-40B4-BE49-F238E27FC236}">
                  <a16:creationId xmlns:a16="http://schemas.microsoft.com/office/drawing/2014/main" id="{D9B1A52F-DF14-4E9E-A4D0-C13D731DBEFB}"/>
                </a:ext>
              </a:extLst>
            </xdr14:cNvPr>
            <xdr14:cNvContentPartPr/>
          </xdr14:nvContentPartPr>
          <xdr14:nvPr macro=""/>
          <xdr14:xfrm>
            <a:off x="3692880" y="2930760"/>
            <a:ext cx="128160" cy="696960"/>
          </xdr14:xfrm>
        </xdr:contentPart>
      </mc:Choice>
      <mc:Fallback>
        <xdr:pic>
          <xdr:nvPicPr>
            <xdr:cNvPr id="64" name="Ink 63">
              <a:extLst>
                <a:ext uri="{FF2B5EF4-FFF2-40B4-BE49-F238E27FC236}">
                  <a16:creationId xmlns:a16="http://schemas.microsoft.com/office/drawing/2014/main" id="{D9B1A52F-DF14-4E9E-A4D0-C13D731DBEFB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3684240" y="2921760"/>
              <a:ext cx="145800" cy="714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569336</xdr:colOff>
      <xdr:row>17</xdr:row>
      <xdr:rowOff>21704</xdr:rowOff>
    </xdr:from>
    <xdr:to>
      <xdr:col>2</xdr:col>
      <xdr:colOff>603176</xdr:colOff>
      <xdr:row>17</xdr:row>
      <xdr:rowOff>158504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65" name="Ink 64">
              <a:extLst>
                <a:ext uri="{FF2B5EF4-FFF2-40B4-BE49-F238E27FC236}">
                  <a16:creationId xmlns:a16="http://schemas.microsoft.com/office/drawing/2014/main" id="{B73E6B39-A20F-4BB2-A5F1-0C66696BBCE9}"/>
                </a:ext>
              </a:extLst>
            </xdr14:cNvPr>
            <xdr14:cNvContentPartPr/>
          </xdr14:nvContentPartPr>
          <xdr14:nvPr macro=""/>
          <xdr14:xfrm>
            <a:off x="4010760" y="3119400"/>
            <a:ext cx="33840" cy="136800"/>
          </xdr14:xfrm>
        </xdr:contentPart>
      </mc:Choice>
      <mc:Fallback>
        <xdr:pic>
          <xdr:nvPicPr>
            <xdr:cNvPr id="65" name="Ink 64">
              <a:extLst>
                <a:ext uri="{FF2B5EF4-FFF2-40B4-BE49-F238E27FC236}">
                  <a16:creationId xmlns:a16="http://schemas.microsoft.com/office/drawing/2014/main" id="{B73E6B39-A20F-4BB2-A5F1-0C66696BBCE9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001760" y="3110760"/>
              <a:ext cx="51480" cy="1544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790376</xdr:colOff>
      <xdr:row>17</xdr:row>
      <xdr:rowOff>55544</xdr:rowOff>
    </xdr:from>
    <xdr:to>
      <xdr:col>2</xdr:col>
      <xdr:colOff>924296</xdr:colOff>
      <xdr:row>17</xdr:row>
      <xdr:rowOff>67784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054FC620-D067-4A22-BCC7-0C639B469669}"/>
                </a:ext>
              </a:extLst>
            </xdr14:cNvPr>
            <xdr14:cNvContentPartPr/>
          </xdr14:nvContentPartPr>
          <xdr14:nvPr macro=""/>
          <xdr14:xfrm>
            <a:off x="4231800" y="3153240"/>
            <a:ext cx="133920" cy="12240"/>
          </xdr14:xfrm>
        </xdr:contentPart>
      </mc:Choice>
      <mc:Fallback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054FC620-D067-4A22-BCC7-0C639B469669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4222800" y="3144240"/>
              <a:ext cx="151560" cy="29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2640600</xdr:colOff>
      <xdr:row>17</xdr:row>
      <xdr:rowOff>15224</xdr:rowOff>
    </xdr:from>
    <xdr:to>
      <xdr:col>1</xdr:col>
      <xdr:colOff>198019</xdr:colOff>
      <xdr:row>19</xdr:row>
      <xdr:rowOff>59030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68" name="Ink 67">
              <a:extLst>
                <a:ext uri="{FF2B5EF4-FFF2-40B4-BE49-F238E27FC236}">
                  <a16:creationId xmlns:a16="http://schemas.microsoft.com/office/drawing/2014/main" id="{545872A1-6CBE-4DC7-80D1-39AF9A8CBFB4}"/>
                </a:ext>
              </a:extLst>
            </xdr14:cNvPr>
            <xdr14:cNvContentPartPr/>
          </xdr14:nvContentPartPr>
          <xdr14:nvPr macro=""/>
          <xdr14:xfrm>
            <a:off x="2640600" y="3112920"/>
            <a:ext cx="352800" cy="408240"/>
          </xdr14:xfrm>
        </xdr:contentPart>
      </mc:Choice>
      <mc:Fallback>
        <xdr:pic>
          <xdr:nvPicPr>
            <xdr:cNvPr id="68" name="Ink 67">
              <a:extLst>
                <a:ext uri="{FF2B5EF4-FFF2-40B4-BE49-F238E27FC236}">
                  <a16:creationId xmlns:a16="http://schemas.microsoft.com/office/drawing/2014/main" id="{545872A1-6CBE-4DC7-80D1-39AF9A8CBFB4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2631951" y="3104280"/>
              <a:ext cx="370458" cy="4258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1915560</xdr:colOff>
      <xdr:row>17</xdr:row>
      <xdr:rowOff>180104</xdr:rowOff>
    </xdr:from>
    <xdr:to>
      <xdr:col>0</xdr:col>
      <xdr:colOff>2179080</xdr:colOff>
      <xdr:row>19</xdr:row>
      <xdr:rowOff>82430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69" name="Ink 68">
              <a:extLst>
                <a:ext uri="{FF2B5EF4-FFF2-40B4-BE49-F238E27FC236}">
                  <a16:creationId xmlns:a16="http://schemas.microsoft.com/office/drawing/2014/main" id="{6E614CC4-D2C5-4067-8E27-DD38E46125B3}"/>
                </a:ext>
              </a:extLst>
            </xdr14:cNvPr>
            <xdr14:cNvContentPartPr/>
          </xdr14:nvContentPartPr>
          <xdr14:nvPr macro=""/>
          <xdr14:xfrm>
            <a:off x="1915560" y="3277800"/>
            <a:ext cx="263520" cy="266760"/>
          </xdr14:xfrm>
        </xdr:contentPart>
      </mc:Choice>
      <mc:Fallback>
        <xdr:pic>
          <xdr:nvPicPr>
            <xdr:cNvPr id="69" name="Ink 68">
              <a:extLst>
                <a:ext uri="{FF2B5EF4-FFF2-40B4-BE49-F238E27FC236}">
                  <a16:creationId xmlns:a16="http://schemas.microsoft.com/office/drawing/2014/main" id="{6E614CC4-D2C5-4067-8E27-DD38E46125B3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906908" y="3268800"/>
              <a:ext cx="281184" cy="2844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1130216</xdr:colOff>
      <xdr:row>14</xdr:row>
      <xdr:rowOff>6397</xdr:rowOff>
    </xdr:from>
    <xdr:to>
      <xdr:col>4</xdr:col>
      <xdr:colOff>66331</xdr:colOff>
      <xdr:row>20</xdr:row>
      <xdr:rowOff>3172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77" name="Ink 76">
              <a:extLst>
                <a:ext uri="{FF2B5EF4-FFF2-40B4-BE49-F238E27FC236}">
                  <a16:creationId xmlns:a16="http://schemas.microsoft.com/office/drawing/2014/main" id="{2502BDF3-3295-4118-BA0A-3A1A783AE67D}"/>
                </a:ext>
              </a:extLst>
            </xdr14:cNvPr>
            <xdr14:cNvContentPartPr/>
          </xdr14:nvContentPartPr>
          <xdr14:nvPr macro=""/>
          <xdr14:xfrm>
            <a:off x="4571640" y="2557440"/>
            <a:ext cx="919800" cy="1090080"/>
          </xdr14:xfrm>
        </xdr:contentPart>
      </mc:Choice>
      <mc:Fallback>
        <xdr:pic>
          <xdr:nvPicPr>
            <xdr:cNvPr id="77" name="Ink 76">
              <a:extLst>
                <a:ext uri="{FF2B5EF4-FFF2-40B4-BE49-F238E27FC236}">
                  <a16:creationId xmlns:a16="http://schemas.microsoft.com/office/drawing/2014/main" id="{2502BDF3-3295-4118-BA0A-3A1A783AE67D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4562636" y="2548800"/>
              <a:ext cx="937447" cy="1107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2179080</xdr:colOff>
      <xdr:row>20</xdr:row>
      <xdr:rowOff>85612</xdr:rowOff>
    </xdr:from>
    <xdr:to>
      <xdr:col>1</xdr:col>
      <xdr:colOff>314659</xdr:colOff>
      <xdr:row>23</xdr:row>
      <xdr:rowOff>164280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86" name="Ink 85">
              <a:extLst>
                <a:ext uri="{FF2B5EF4-FFF2-40B4-BE49-F238E27FC236}">
                  <a16:creationId xmlns:a16="http://schemas.microsoft.com/office/drawing/2014/main" id="{B0672891-F093-410B-BD36-96BF51121C6D}"/>
                </a:ext>
              </a:extLst>
            </xdr14:cNvPr>
            <xdr14:cNvContentPartPr/>
          </xdr14:nvContentPartPr>
          <xdr14:nvPr macro=""/>
          <xdr14:xfrm>
            <a:off x="2179080" y="3729960"/>
            <a:ext cx="930960" cy="625320"/>
          </xdr14:xfrm>
        </xdr:contentPart>
      </mc:Choice>
      <mc:Fallback>
        <xdr:pic>
          <xdr:nvPicPr>
            <xdr:cNvPr id="86" name="Ink 85">
              <a:extLst>
                <a:ext uri="{FF2B5EF4-FFF2-40B4-BE49-F238E27FC236}">
                  <a16:creationId xmlns:a16="http://schemas.microsoft.com/office/drawing/2014/main" id="{B0672891-F093-410B-BD36-96BF51121C6D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2170080" y="3721320"/>
              <a:ext cx="948600" cy="642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1901160</xdr:colOff>
      <xdr:row>22</xdr:row>
      <xdr:rowOff>139857</xdr:rowOff>
    </xdr:from>
    <xdr:to>
      <xdr:col>0</xdr:col>
      <xdr:colOff>1956600</xdr:colOff>
      <xdr:row>22</xdr:row>
      <xdr:rowOff>144177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88" name="Ink 87">
              <a:extLst>
                <a:ext uri="{FF2B5EF4-FFF2-40B4-BE49-F238E27FC236}">
                  <a16:creationId xmlns:a16="http://schemas.microsoft.com/office/drawing/2014/main" id="{61538493-6352-489F-9C85-1FAD9E6B8EE9}"/>
                </a:ext>
              </a:extLst>
            </xdr14:cNvPr>
            <xdr14:cNvContentPartPr/>
          </xdr14:nvContentPartPr>
          <xdr14:nvPr macro=""/>
          <xdr14:xfrm>
            <a:off x="1901160" y="4148640"/>
            <a:ext cx="55440" cy="4320"/>
          </xdr14:xfrm>
        </xdr:contentPart>
      </mc:Choice>
      <mc:Fallback>
        <xdr:pic>
          <xdr:nvPicPr>
            <xdr:cNvPr id="88" name="Ink 87">
              <a:extLst>
                <a:ext uri="{FF2B5EF4-FFF2-40B4-BE49-F238E27FC236}">
                  <a16:creationId xmlns:a16="http://schemas.microsoft.com/office/drawing/2014/main" id="{61538493-6352-489F-9C85-1FAD9E6B8EE9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892160" y="4140000"/>
              <a:ext cx="73080" cy="219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371899</xdr:colOff>
      <xdr:row>21</xdr:row>
      <xdr:rowOff>4195</xdr:rowOff>
    </xdr:from>
    <xdr:to>
      <xdr:col>1</xdr:col>
      <xdr:colOff>517339</xdr:colOff>
      <xdr:row>23</xdr:row>
      <xdr:rowOff>166440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89" name="Ink 88">
              <a:extLst>
                <a:ext uri="{FF2B5EF4-FFF2-40B4-BE49-F238E27FC236}">
                  <a16:creationId xmlns:a16="http://schemas.microsoft.com/office/drawing/2014/main" id="{4AED1BD5-E39C-42E3-966F-1E6DEC5907A0}"/>
                </a:ext>
              </a:extLst>
            </xdr14:cNvPr>
            <xdr14:cNvContentPartPr/>
          </xdr14:nvContentPartPr>
          <xdr14:nvPr macro=""/>
          <xdr14:xfrm>
            <a:off x="3167280" y="3830760"/>
            <a:ext cx="145440" cy="526680"/>
          </xdr14:xfrm>
        </xdr:contentPart>
      </mc:Choice>
      <mc:Fallback>
        <xdr:pic>
          <xdr:nvPicPr>
            <xdr:cNvPr id="89" name="Ink 88">
              <a:extLst>
                <a:ext uri="{FF2B5EF4-FFF2-40B4-BE49-F238E27FC236}">
                  <a16:creationId xmlns:a16="http://schemas.microsoft.com/office/drawing/2014/main" id="{4AED1BD5-E39C-42E3-966F-1E6DEC5907A0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3158280" y="3821760"/>
              <a:ext cx="163080" cy="5443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1354680</xdr:colOff>
      <xdr:row>21</xdr:row>
      <xdr:rowOff>86995</xdr:rowOff>
    </xdr:from>
    <xdr:to>
      <xdr:col>0</xdr:col>
      <xdr:colOff>1761120</xdr:colOff>
      <xdr:row>23</xdr:row>
      <xdr:rowOff>129720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93" name="Ink 92">
              <a:extLst>
                <a:ext uri="{FF2B5EF4-FFF2-40B4-BE49-F238E27FC236}">
                  <a16:creationId xmlns:a16="http://schemas.microsoft.com/office/drawing/2014/main" id="{733D992F-F771-4166-9C69-8DD8BEF243F3}"/>
                </a:ext>
              </a:extLst>
            </xdr14:cNvPr>
            <xdr14:cNvContentPartPr/>
          </xdr14:nvContentPartPr>
          <xdr14:nvPr macro=""/>
          <xdr14:xfrm>
            <a:off x="1354680" y="3913560"/>
            <a:ext cx="406440" cy="407160"/>
          </xdr14:xfrm>
        </xdr:contentPart>
      </mc:Choice>
      <mc:Fallback>
        <xdr:pic>
          <xdr:nvPicPr>
            <xdr:cNvPr id="93" name="Ink 92">
              <a:extLst>
                <a:ext uri="{FF2B5EF4-FFF2-40B4-BE49-F238E27FC236}">
                  <a16:creationId xmlns:a16="http://schemas.microsoft.com/office/drawing/2014/main" id="{733D992F-F771-4166-9C69-8DD8BEF243F3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1346040" y="3904560"/>
              <a:ext cx="424080" cy="4248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369093</xdr:colOff>
      <xdr:row>7</xdr:row>
      <xdr:rowOff>88106</xdr:rowOff>
    </xdr:from>
    <xdr:to>
      <xdr:col>11</xdr:col>
      <xdr:colOff>407193</xdr:colOff>
      <xdr:row>22</xdr:row>
      <xdr:rowOff>116681</xdr:rowOff>
    </xdr:to>
    <xdr:graphicFrame macro="">
      <xdr:nvGraphicFramePr>
        <xdr:cNvPr id="45" name="Chart 44">
          <a:extLst>
            <a:ext uri="{FF2B5EF4-FFF2-40B4-BE49-F238E27FC236}">
              <a16:creationId xmlns:a16="http://schemas.microsoft.com/office/drawing/2014/main" id="{EC8FBD51-D639-4D2D-832E-509693E0F1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</xdr:colOff>
      <xdr:row>5</xdr:row>
      <xdr:rowOff>2381</xdr:rowOff>
    </xdr:from>
    <xdr:to>
      <xdr:col>11</xdr:col>
      <xdr:colOff>54768</xdr:colOff>
      <xdr:row>20</xdr:row>
      <xdr:rowOff>30956</xdr:rowOff>
    </xdr:to>
    <xdr:graphicFrame macro="">
      <xdr:nvGraphicFramePr>
        <xdr:cNvPr id="63" name="Chart 62">
          <a:extLst>
            <a:ext uri="{FF2B5EF4-FFF2-40B4-BE49-F238E27FC236}">
              <a16:creationId xmlns:a16="http://schemas.microsoft.com/office/drawing/2014/main" id="{72E380A6-8528-4B08-94EA-A47B6D4B36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16668</xdr:colOff>
      <xdr:row>5</xdr:row>
      <xdr:rowOff>2381</xdr:rowOff>
    </xdr:from>
    <xdr:to>
      <xdr:col>11</xdr:col>
      <xdr:colOff>54768</xdr:colOff>
      <xdr:row>20</xdr:row>
      <xdr:rowOff>30956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F81B88-F602-4ED5-B038-832804FDE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6.55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23 17503 0 0,'0'0'1759'0'0,"1"0"-1614"0"0,68-5 2335 0 0,-59 5-2161 0 0,0 0-1 0 0,1 1 0 0 0,-1 0 0 0 0,10 2 1 0 0,-6 0-500 0 0,25 0 1 0 0,-24-3-1042 0 0,0-2 0 0 0,-1 0 0 0 0,1 0 0 0 0,-1-1 0 0 0,20-8 0 0 0,-10 2-4764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9:00.49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12 9672 0 0,'0'0'7415'0'0,"12"-1"-5488"0"0,1-2-1649 0 0,0 0 0 0 0,0 1 0 0 0,0 1 0 0 0,0 0 0 0 0,1 1-1 0 0,17 2 1 0 0,1 0-2220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9:01.50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112 0 5064 0 0,'0'0'389'0'0,"2"2"-250"0"0,19 6 780 0 0,-4-3 3900 0 0,-18-5-4735 0 0,1 0-1 0 0,0 0 0 0 0,0 0 0 0 0,0 0 1 0 0,-1 0-1 0 0,1 0 0 0 0,0 0 0 0 0,0 0 1 0 0,0 0-1 0 0,-1 0 0 0 0,1 0 0 0 0,0 0 1 0 0,0 0-1 0 0,0 0 0 0 0,-1 1 0 0 0,1-1 1 0 0,0 0-1 0 0,0 0 0 0 0,0 0 1 0 0,-1 0-1 0 0,1 0 0 0 0,0 0 0 0 0,0 1 1 0 0,0-1-1 0 0,0 0 0 0 0,0 0 0 0 0,0 0 1 0 0,-1 0-1 0 0,1 1 0 0 0,0-1 0 0 0,0 0 1 0 0,0 0-1 0 0,0 0 0 0 0,0 1 0 0 0,0-1 1 0 0,0 0-1 0 0,0 0 0 0 0,0 0 0 0 0,0 1 1 0 0,0-1-1 0 0,0 0 0 0 0,0 0 0 0 0,0 0 1 0 0,0 1-1 0 0,0-1 0 0 0,0 0 1 0 0,0 1-1 0 0,2 9 963 0 0,2-5-851 0 0,-1-1 0 0 0,1 0 0 0 0,0 1 0 0 0,0-1 0 0 0,0-1 0 0 0,0 1 0 0 0,1 0 0 0 0,0-1 0 0 0,9 5 0 0 0,3 3-49 0 0,-14-9-111 0 0,-1 1 0 0 0,1-1 0 0 0,-1 1 0 0 0,0-1 0 0 0,0 1 0 0 0,0 0 0 0 0,0 0 0 0 0,-1 0 0 0 0,1 0 0 0 0,-1 0 0 0 0,2 3 0 0 0,10 20 139 0 0,13 10-55 0 0,52 79 14 0 0,-72-103-126 0 0,0 1 1 0 0,-1 0-1 0 0,-1 0 0 0 0,0 0 0 0 0,-1 0 0 0 0,0 1 0 0 0,1 19 0 0 0,2 5-4 0 0,-4-20-143 0 0,-1 0 0 0 0,0 0 0 0 0,-3 24-1 0 0,1-5-286 0 0,-11 133-1068 0 0,7-142 1344 0 0,0 0 1 0 0,-2 0-1 0 0,-1-1 1 0 0,-12 28 0 0 0,-14 20-351 0 0,-3-2 0 0 0,-87 128 0 0 0,18-65-3756 0 0,64-89-211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9:00.16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1085 482 12496 0 0,'0'2'133'0'0,"-1"0"1"0"0,1 0 0 0 0,0 0 0 0 0,-1 0-1 0 0,1 0 1 0 0,-1 0 0 0 0,0 0-1 0 0,-1 2 1 0 0,1-2-2 0 0,0 0-1 0 0,0 1 1 0 0,0-1-1 0 0,1 0 0 0 0,-1 1 1 0 0,1-1-1 0 0,-1 1 1 0 0,1 3-1 0 0,0 11 1183 0 0,-1 0-388 0 0,1 0 0 0 0,2 1-1 0 0,3 21 1 0 0,0 2-486 0 0,2 3-253 0 0,6 19-196 0 0,1 6-2294 0 0,-5-49-3309 0 0,-8-12 178 0 0</inkml:trace>
  <inkml:trace contextRef="#ctx0" brushRef="#br0" timeOffset="1980.05">898 18 8288 0 0,'-3'-3'503'0'0,"-1"1"1"0"0,0 0-1 0 0,0 0 1 0 0,0 0 0 0 0,0 1-1 0 0,-1-1 1 0 0,1 1-1 0 0,0 0 1 0 0,-5 0-1 0 0,3 1-216 0 0,0-1 0 0 0,0 2 0 0 0,-1-1 0 0 0,1 1 0 0 0,0 0 0 0 0,1 0 0 0 0,-1 0 0 0 0,0 1 0 0 0,-11 5 0 0 0,6-2-25 0 0,0 1 0 0 0,1 0 0 0 0,0 1 0 0 0,0 1 0 0 0,0-1 0 0 0,1 1 0 0 0,0 1 0 0 0,-8 9 0 0 0,13-12-111 0 0,0 0 0 0 0,0 0 0 0 0,0 0 0 0 0,1 1 0 0 0,0-1 0 0 0,-3 9 0 0 0,-10 43 529 0 0,12-43-538 0 0,0 7 73 0 0,1 1 0 0 0,1-1 0 0 0,1 42-1 0 0,0-5-16 0 0,1-15-162 0 0,1 0 0 0 0,2-1 0 0 0,2 0-1 0 0,3 0 1 0 0,0 0 0 0 0,3-1-1 0 0,2 0 1 0 0,1-1 0 0 0,24 48 0 0 0,-5-26-1436 0 0,59 90 0 0 0,-65-115 362 0 0</inkml:trace>
  <inkml:trace contextRef="#ctx0" brushRef="#br0" timeOffset="3195.8">20 426 4144 0 0,'0'0'191'0'0,"-4"-1"-310"0"0,-9-6 6973 0 0,12 5-6719 0 0,1 0 0 0 0,0 0 0 0 0,0 0-1 0 0,0 0 1 0 0,0 0 0 0 0,0 0-1 0 0,1 0 1 0 0,-1-1 0 0 0,1 1 0 0 0,-1 0-1 0 0,1 0 1 0 0,0 0 0 0 0,-1 0 0 0 0,1 0-1 0 0,0 1 1 0 0,0-1 0 0 0,1 0-1 0 0,-1 0 1 0 0,3-2 0 0 0,0-1 16 0 0,0 1 0 0 0,0 0 1 0 0,0 1-1 0 0,0-1 0 0 0,1 1 0 0 0,7-5 1 0 0,-6 4-68 0 0,-5 3-80 0 0,0 0 1 0 0,0 1-1 0 0,1-1 0 0 0,-1 0 1 0 0,0 1-1 0 0,1-1 0 0 0,-1 1 1 0 0,0-1-1 0 0,1 1 0 0 0,-1-1 1 0 0,0 1-1 0 0,1 0 0 0 0,-1 0 1 0 0,1 0-1 0 0,-1 0 0 0 0,1 0 1 0 0,-1 0-1 0 0,0 0 0 0 0,1 0 1 0 0,-1 0-1 0 0,1 1 0 0 0,1 0 1 0 0,-1 0-5 0 0,1 0 0 0 0,-1 0 0 0 0,0 0 0 0 0,1 1 0 0 0,-1-1 0 0 0,0 1 0 0 0,0-1 0 0 0,0 1 0 0 0,0 0 0 0 0,0 0 0 0 0,0 0 0 0 0,-1 0 0 0 0,1 0 0 0 0,-1 0 0 0 0,1 1 0 0 0,-1-1 0 0 0,0 0 0 0 0,0 1 0 0 0,0-1 0 0 0,0 1 0 0 0,0 0 0 0 0,0-1 0 0 0,-1 1 0 0 0,1-1 0 0 0,-1 6 0 0 0,-18 56-64 0 0,18-64 64 0 0,0 1 1 0 0,-1-1 0 0 0,1 0 0 0 0,0 1 0 0 0,0-1 0 0 0,0 0 0 0 0,0 1 0 0 0,0-1 0 0 0,-1 0 0 0 0,1 1 0 0 0,0-1 0 0 0,0 1-1 0 0,0-1 1 0 0,0 0 0 0 0,0 1 0 0 0,0-1 0 0 0,0 1 0 0 0,0-1 0 0 0,1 0 0 0 0,-1 1 0 0 0,0-1 0 0 0,0 0 0 0 0,0 1 0 0 0,0-1-1 0 0,0 0 1 0 0,1 1 0 0 0,-1-1 0 0 0,0 0 0 0 0,0 1 0 0 0,0-1 0 0 0,1 1 0 0 0,6 6 30 0 0,-7-6-31 0 0,0-1 0 0 0,0 1 1 0 0,1-1-1 0 0,-1 1 1 0 0,0-1-1 0 0,1 1 0 0 0,-1-1 1 0 0,0 1-1 0 0,1-1 0 0 0,-1 1 1 0 0,0-1-1 0 0,1 0 1 0 0,-1 1-1 0 0,1-1 0 0 0,-1 0 1 0 0,1 1-1 0 0,-1-1 1 0 0,1 0-1 0 0,-1 1 0 0 0,1-1 1 0 0,-1 0-1 0 0,1 0 1 0 0,0 0-1 0 0,-1 0 0 0 0,1 0 1 0 0,-1 0-1 0 0,1 0 1 0 0,-1 0-1 0 0,1 0 0 0 0,0 0 1 0 0,-1 0-1 0 0,1 0 0 0 0,0 0 1 0 0,3-1-2 0 0,106 7 1 0 0,-103-5 31 0 0,-1 0 0 0 0,1 0 1 0 0,-1 0-1 0 0,1 1 0 0 0,9 3 1 0 0,-14-4-13 0 0,1 0 1 0 0,-1 1 0 0 0,1-1 0 0 0,-1 1-1 0 0,1 0 1 0 0,-1-1 0 0 0,0 1 0 0 0,0 0-1 0 0,0 0 1 0 0,0 1 0 0 0,0-1 0 0 0,0 0-1 0 0,-1 1 1 0 0,1-1 0 0 0,0 3 0 0 0,1 1 173 0 0,-1-1 1 0 0,0 1 0 0 0,-1-1 0 0 0,1 1 0 0 0,-1 0 0 0 0,0 0 0 0 0,0 0 0 0 0,-1 0 0 0 0,0-1 0 0 0,0 1 0 0 0,-2 11 0 0 0,0-8 97 0 0,0 0 1 0 0,0 0 0 0 0,-1 0-1 0 0,-1 0 1 0 0,0 0-1 0 0,-9 14 1 0 0,3-7-63 0 0,-1-1 0 0 0,-1 0 0 0 0,0-1 0 0 0,-1 0 0 0 0,-1-1 0 0 0,0-1-1 0 0,-16 11 1 0 0,-108 62-306 0 0,109-70-860 0 0,-3 2-305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7.71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44 16927 0 0,'0'0'778'0'0,"13"5"284"0"0,-8-5-790 0 0,-1 0 1 0 0,1-1-1 0 0,0 0 0 0 0,-1 0 0 0 0,1 0 0 0 0,0 0 0 0 0,-1-1 0 0 0,5-2 0 0 0,-6 3-33 0 0,37-10 1418 0 0,-29 9-1263 0 0,-1-1 1 0 0,18-7-1 0 0,-21 8-368 0 0,1 0 0 0 0,0 0 0 0 0,-1 0 0 0 0,1 1-1 0 0,0 0 1 0 0,0 0 0 0 0,8 1 0 0 0,-14 0-153 0 0,1 2-688 0 0,5 4-70 0 0</inkml:trace>
  <inkml:trace contextRef="#ctx0" brushRef="#br0" timeOffset="0.01">139 251 7832 0 0,'2'12'833'0'0,"-2"3"-890"0"0,1 0 1609 0 0,4-4 6379 0 0,1-10-6913 0 0,-3 0-262 0 0,3 0-451 0 0,1 0 0 0 0,-1 0 1 0 0,1 0-1 0 0,0-1 1 0 0,-1 0-1 0 0,1 0 0 0 0,-1-1 1 0 0,1 0-1 0 0,-1 0 0 0 0,1-1 1 0 0,9-2-1 0 0,-4-1-124 0 0,-1-1 0 0 0,0 0 0 0 0,0-1-1 0 0,0 0 1 0 0,12-10 0 0 0,-10 7-558 0 0,1 0-1 0 0,27-13 1 0 0,-12 11-1098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8.40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219 0 19895 0 0,'0'0'455'0'0,"1"2"61"0"0,0-1-481 0 0,-1-1 1 0 0,0 1-1 0 0,1-1 0 0 0,-1 1 0 0 0,0 0 0 0 0,0-1 1 0 0,1 1-1 0 0,-1-1 0 0 0,0 1 0 0 0,0 0 1 0 0,0-1-1 0 0,0 1 0 0 0,0 0 0 0 0,0-1 1 0 0,0 1-1 0 0,0 0 0 0 0,0-1 0 0 0,0 1 1 0 0,0-1-1 0 0,0 1 0 0 0,-1 0 0 0 0,1-1 1 0 0,0 1-1 0 0,0 0 0 0 0,-1 0 0 0 0,-14 9 322 0 0,2-3-417 0 0,8-2 262 0 0,-1 0 0 0 0,1 0 0 0 0,0 1 0 0 0,1 0 0 0 0,-1 0 0 0 0,1 0 0 0 0,-6 13 0 0 0,4-9-14 0 0,-4 10-50 0 0,1 1 0 0 0,1 1 0 0 0,-11 45-1 0 0,9-32 15 0 0,-17 75 731 0 0,-23 196 1 0 0,44-229-739 0 0,3 0 1 0 0,7 78-1 0 0,30 152 32 0 0,-28-270-87 0 0,1 0 1 0 0,2 0-1 0 0,2-1 1 0 0,2 0-1 0 0,1 0 1 0 0,24 43-1 0 0,38 76-221 0 0,-64-134-839 0 0,2 1 0 0 0,0-2 0 0 0,1 0-1 0 0,22 20 1 0 0,-15-14-3768 0 0,7 6-2973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8.73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47 1 20127 0 0,'-25'41'2190'0'0,"21"-35"-2131"0"0,1 0 0 0 0,0 1 0 0 0,1-1 1 0 0,0 1-1 0 0,0 0 0 0 0,0-1 1 0 0,1 1-1 0 0,0 0 0 0 0,0 0 0 0 0,1 0 1 0 0,-1 0-1 0 0,3 14 0 0 0,1 0-211 0 0,0 0 0 0 0,2-1 0 0 0,0 1 0 0 0,1-1 0 0 0,1 0 0 0 0,1-1-1 0 0,1 1 1 0 0,0-2 0 0 0,15 21 0 0 0,-12-21-1343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9.06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29 16495 0 0,'0'0'1499'0'0,"2"0"-1235"0"0,6 2-145 0 0,1-1 1 0 0,-1 0-1 0 0,1-1 1 0 0,0 1-1 0 0,10-3 0 0 0,46-7 1858 0 0,-47 6-1661 0 0,8-1 17 0 0,10-2-711 0 0,1 1-1 0 0,61 0 1 0 0,-71 7-536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6.98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231 427 19351 0 0,'0'0'1943'0'0,"3"6"-1766"0"0,0-1 64 0 0,-1 0-1 0 0,0 0 0 0 0,-1 0 1 0 0,1 0-1 0 0,-1 1 0 0 0,0-1 1 0 0,0 1-1 0 0,0 6 1 0 0,-1-5 112 0 0,1 0 0 0 0,0 1 1 0 0,1-1-1 0 0,4 14 1 0 0,-1-11-244 0 0,-3-5-103 0 0,1 1 0 0 0,-1-1 0 0 0,0 1 0 0 0,0 0 0 0 0,0-1 0 0 0,-1 1-1 0 0,1 9 1 0 0,22 156-7 0 0,-21-156 0 0 0,19 76 0 0 0,-11-51 0 0 0,-5 2 0 0 0,-8-39-149 0 0,-4-4 64 0 0,-5-7-26 0 0,11 8 88 0 0,-39-35-933 0 0,30 25 787 0 0,0 1 0 0 0,-1 1 0 0 0,-12-8 0 0 0,9 7 188 0 0,-37-20-58 0 0,45 26 75 0 0,-1 1 1 0 0,0 0-1 0 0,0 0 0 0 0,0 0 0 0 0,0 1 0 0 0,-12-2 1 0 0,15 4 32 0 0,0-1 1 0 0,0 1 0 0 0,0 0 0 0 0,0 0-1 0 0,0 0 1 0 0,0 0 0 0 0,0 0 0 0 0,0 1-1 0 0,0-1 1 0 0,1 1 0 0 0,-1 0 0 0 0,1 0 0 0 0,-1 0-1 0 0,1 0 1 0 0,-3 2 0 0 0,-4 6 225 0 0,-17 20 0 0 0,21-23-293 0 0,1 1 0 0 0,0 0-1 0 0,0-1 1 0 0,1 1 0 0 0,0 1-1 0 0,0-1 1 0 0,1 0-1 0 0,0 1 1 0 0,-2 15 0 0 0,0 1-79 0 0,4-20 76 0 0,0-1 1 0 0,0 1-1 0 0,0 0 0 0 0,0-1 0 0 0,1 1 1 0 0,0-1-1 0 0,0 1 0 0 0,0-1 0 0 0,1 1 1 0 0,-1-1-1 0 0,1 0 0 0 0,0 1 0 0 0,0-1 1 0 0,1 0-1 0 0,-1 0 0 0 0,1-1 0 0 0,0 1 1 0 0,0 0-1 0 0,0-1 0 0 0,0 0 0 0 0,1 0 0 0 0,-1 0 1 0 0,1 0-1 0 0,0 0 0 0 0,0-1 0 0 0,0 0 1 0 0,7 3-1 0 0,3 0 13 0 0,1-2 1 0 0,0 0-1 0 0,0 0 1 0 0,0-1 0 0 0,1-1-1 0 0,-1-1 1 0 0,0 0-1 0 0,1-1 1 0 0,27-6-1 0 0,-24 3-12 0 0,-4 1 0 0 0,0-1 0 0 0,17-7 0 0 0,-28 9 0 0 0,1 0 0 0 0,-1 0 0 0 0,0-1 0 0 0,0 1 0 0 0,0-1 0 0 0,-1 0 0 0 0,1 0 0 0 0,-1 0 0 0 0,1 0 0 0 0,-1-1 0 0 0,5-6 0 0 0,9-17-203 0 0,22-30-1883 0 0,-19 28-3643 0 0,0 0-1820 0 0</inkml:trace>
  <inkml:trace contextRef="#ctx0" brushRef="#br0" timeOffset="388.14">533 1 11520 0 0,'-1'1'528'0'0,"-1"1"-484"0"0,1 0 1 0 0,-1-1-1 0 0,1 1 1 0 0,0 0 0 0 0,0 0-1 0 0,0 0 1 0 0,0 0-1 0 0,0 0 1 0 0,-1 4-1 0 0,2-5 37 0 0,0 0 0 0 0,0 0 0 0 0,0 0 0 0 0,1 0 0 0 0,-1 0 0 0 0,0 0 0 0 0,0 0 0 0 0,0 0 0 0 0,1 0 0 0 0,-1-1 0 0 0,0 1 0 0 0,1 0 0 0 0,-1 0 0 0 0,1 1 0 0 0,9 9 3552 0 0,12 9 3285 0 0,18 15-5770 0 0,-20-17-961 0 0,-1 0-1 0 0,-1 1 0 0 0,-1 1 1 0 0,0 1-1 0 0,14 24 0 0 0,21 27-32 0 0,77 103 1 0 0,-115-152-82 0 0,-2 1 1 0 0,-1 1-1 0 0,12 37 0 0 0,-18-45-71 0 0,0 1-1 0 0,-1 0 1 0 0,-1 0-1 0 0,-1 0 0 0 0,-1 0 1 0 0,0 1-1 0 0,-1-1 1 0 0,-1 0-1 0 0,-1 0 1 0 0,-5 22-1 0 0,-1 24 268 0 0,7-49-328 0 0,-1 1 0 0 0,-1-1 1 0 0,0 1-1 0 0,-7 19 0 0 0,7-27-124 0 0,-1 1 1 0 0,0-1-1 0 0,0 0 1 0 0,-1-1-1 0 0,0 1 1 0 0,-1-1-1 0 0,1 0 0 0 0,-1 0 1 0 0,-1-1-1 0 0,1 0 1 0 0,-12 8-1 0 0,13-11-215 0 0,0-1-1 0 0,0 0 1 0 0,0 0-1 0 0,-1 0 1 0 0,1-1-1 0 0,-1 0 1 0 0,1 0-1 0 0,-1 0 1 0 0,-10-1-1 0 0,2-2-896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5.86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105 38 7368 0 0,'0'0'568'0'0,"-5"-11"1156"0"0,-13-16 9847 0 0,10 28-9630 0 0,8-1-1865 0 0,-1 0 0 0 0,0 0-1 0 0,0 0 1 0 0,0 0 0 0 0,0 0 0 0 0,0 0 0 0 0,1 0-1 0 0,-1 0 1 0 0,0 1 0 0 0,0-1 0 0 0,0 0 0 0 0,0 0-1 0 0,1 1 1 0 0,-1-1 0 0 0,0 1 0 0 0,-1-1 0 0 0,-2 5 84 0 0,-1 0 0 0 0,1 0 1 0 0,0 0-1 0 0,0 0 1 0 0,1 1-1 0 0,0-1 1 0 0,0 1-1 0 0,0 0 1 0 0,0 0-1 0 0,1 0 0 0 0,0 0 1 0 0,0 0-1 0 0,1 1 1 0 0,-2 11-1 0 0,1 12-12 0 0,-8 115 156 0 0,10-119-300 0 0,1 0 0 0 0,1 0 0 0 0,8 38 0 0 0,-2-35-32 0 0,2-1 0 0 0,1 0-1 0 0,16 28 1 0 0,-20-41-51 0 0,4 5-991 0 0,1 0 0 0 0,0-1 0 0 0,1-1 0 0 0,1 0 0 0 0,30 31 0 0 0,-21-26-526 0 0</inkml:trace>
  <inkml:trace contextRef="#ctx0" brushRef="#br0" timeOffset="357.21">639 263 17503 0 0,'0'0'1588'0'0,"-2"0"-1304"0"0,-12 0 132 0 0,3 0 3010 0 0,12 1-3297 0 0,0 0 1 0 0,0 0 0 0 0,-1 0-1 0 0,1 0 1 0 0,-1 0 0 0 0,1 0 0 0 0,-1 0-1 0 0,1 1 1 0 0,-1-1 0 0 0,1 2-1 0 0,-1-2-14 0 0,13 47 655 0 0,3 8-723 0 0,-15-53-47 0 0,2 4 0 0 0,0 0 0 0 0,-1 1 0 0 0,0 0 0 0 0,0-1 0 0 0,1 12 0 0 0,-1-1 0 0 0,1 0 0 0 0,10 32 0 0 0,-7-26 0 0 0,-3-15-359 0 0,1-1 1 0 0,-1 1-1 0 0,1-1 0 0 0,9 13 0 0 0,-4-6-2245 0 0,-2-3-5181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39.471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374 1029 20127 0 0,'0'0'2022'0'0,"7"6"-1836"0"0,-5-3-21 0 0,1 1 1 0 0,-1-1-1 0 0,0 1 0 0 0,0 0 0 0 0,0 0 0 0 0,0-1 0 0 0,-1 1 0 0 0,1 0 1 0 0,-1 1-1 0 0,0-1 0 0 0,1 5 0 0 0,-1 8 59 0 0,1 25 0 0 0,-3-20-214 0 0,1-13-10 0 0,0 0 0 0 0,0 1 0 0 0,2 14 0 0 0,1-8 0 0 0,-1 27 0 0 0,-1-26 0 0 0,3 28 0 0 0,51 183 0 0 0,-53-225 1 0 0,0 10 9 0 0,-2-12 43 0 0,-3-2-47 0 0,-1-1-1 0 0,1 1 0 0 0,-1-1 1 0 0,1 1-1 0 0,0-1 1 0 0,0 0-1 0 0,0 0 0 0 0,0 0 1 0 0,0-1-1 0 0,-2-2 1 0 0,-5-2-2 0 0,-12-9-54 0 0,-1 2 0 0 0,-1 1 0 0 0,0 1 0 0 0,-1 1 0 0 0,0 1 0 0 0,-27-7 0 0 0,45 16 46 0 0,1-1 1 0 0,0 1 0 0 0,0 1-1 0 0,0 0 1 0 0,-1-1 0 0 0,1 2-1 0 0,0-1 1 0 0,0 1 0 0 0,-1 0 0 0 0,1 0-1 0 0,0 1 1 0 0,0 0 0 0 0,0 0-1 0 0,0 0 1 0 0,1 1 0 0 0,-1-1-1 0 0,1 2 1 0 0,-1-1 0 0 0,1 0-1 0 0,0 1 1 0 0,0 0 0 0 0,0 0-1 0 0,1 1 1 0 0,0-1 0 0 0,0 1 0 0 0,-5 6-1 0 0,-12 18 5 0 0,14-21 9 0 0,1 1 1 0 0,-1 1-1 0 0,1-1 1 0 0,-7 19 0 0 0,12-27-10 0 0,-3 11 3 0 0,-6 21 1 0 0,9-29-4 0 0,0 0 1 0 0,1 0-1 0 0,-1 0 0 0 0,1 0 0 0 0,0 1 0 0 0,1-1 1 0 0,-1 0-1 0 0,1 0 0 0 0,1 6 0 0 0,3 8 40 0 0,-4-12-6 0 0,0-1 0 0 0,0 0-1 0 0,1 1 1 0 0,0-1 0 0 0,0 0-1 0 0,0 0 1 0 0,0 0 0 0 0,1-1 0 0 0,6 10-1 0 0,-4-10 21 0 0,0 0 1 0 0,0-1-1 0 0,0 0 0 0 0,0 0 0 0 0,1 0 1 0 0,-1 0-1 0 0,1-1 0 0 0,0 0 0 0 0,0 0 0 0 0,0 0 1 0 0,0-1-1 0 0,0 0 0 0 0,0 0 0 0 0,0-1 0 0 0,0 1 1 0 0,12-2-1 0 0,5-1 47 0 0,-1 0-1 0 0,1-2 1 0 0,0 0 0 0 0,-1-2 0 0 0,24-9 0 0 0,-15 5-68 0 0,40-18-2338 0 0,-50 16 1000 0 0</inkml:trace>
  <inkml:trace contextRef="#ctx0" brushRef="#br0" timeOffset="1664.41">849 434 12464 0 0,'0'0'1133'0'0,"-6"-23"5899"0"0,6 22-6968 0 0,0 1-1 0 0,0-1 1 0 0,0 1 0 0 0,0-1 0 0 0,0 0 0 0 0,0 1 0 0 0,1-1 0 0 0,-1 1 0 0 0,0-1 0 0 0,0 1-1 0 0,0-1 1 0 0,1 1 0 0 0,-1-1 0 0 0,0 1 0 0 0,1-1 0 0 0,-1 1 0 0 0,0-1 0 0 0,1 1-1 0 0,-1-1 1 0 0,1 1 0 0 0,-1 0 0 0 0,1-1 0 0 0,-1 1 0 0 0,1 0 0 0 0,-1-1 0 0 0,1 1-1 0 0,-1 0 1 0 0,1 0 0 0 0,-1-1 0 0 0,1 1 0 0 0,-1 0 0 0 0,1 0 0 0 0,-1 0 0 0 0,1 0 0 0 0,0 0-1 0 0,-1 0 1 0 0,1 0 0 0 0,0 0 0 0 0,16-6-123 0 0,-16 5-28 0 0,3 2-31 0 0,-4-2 103 0 0,0 1-1 0 0,0 0 1 0 0,0 0-1 0 0,1 0 1 0 0,-1 0 0 0 0,0 0-1 0 0,0 0 1 0 0,0 0-1 0 0,1 0 1 0 0,-1 0-1 0 0,0 0 1 0 0,0 0-1 0 0,1 0 1 0 0,-1 0 0 0 0,0 0-1 0 0,0 0 1 0 0,1 0-1 0 0,-1 0 1 0 0,0 0-1 0 0,0 0 1 0 0,0 0-1 0 0,1 0 1 0 0,-1 0 0 0 0,0 0-1 0 0,0 0 1 0 0,0 1-1 0 0,1-1 1 0 0,-1 0-1 0 0,0 0 1 0 0,0 0-1 0 0,1 1 1 0 0,2 4-284 0 0,1 1 1 0 0,-1 0-1 0 0,5 10 1 0 0,-7-14 261 0 0,-1-1 0 0 0,1 1 0 0 0,0 0 0 0 0,-1 0 0 0 0,1 0 0 0 0,-1 0 0 0 0,0-1 0 0 0,0 1 0 0 0,0 0 0 0 0,0 0 1 0 0,0 0-1 0 0,0 0 0 0 0,0 0 0 0 0,0 0 0 0 0,-1-1 0 0 0,1 1 0 0 0,-1 0 0 0 0,0 2 0 0 0,0-3 3 0 0,1-1 31 0 0,0 1 0 0 0,-1-1 0 0 0,1 0 1 0 0,0 1-1 0 0,0-1 0 0 0,0 1 0 0 0,0-1 1 0 0,0 1-1 0 0,0-1 0 0 0,0 1 0 0 0,0-1 1 0 0,0 1-1 0 0,0-1 0 0 0,0 1 0 0 0,0-1 1 0 0,0 0-1 0 0,0 1 0 0 0,0-1 0 0 0,0 1 1 0 0,0-1-1 0 0,1 1 0 0 0,-1-1 0 0 0,0 0 1 0 0,0 1-1 0 0,0-1 0 0 0,1 1 0 0 0,-1-1 1 0 0,0 0-1 0 0,1 1 0 0 0,-1-1 0 0 0,0 0 1 0 0,1 1-1 0 0,-1-1 0 0 0,1 1 0 0 0,12 13-13 0 0,-3-9-64 0 0,25 8-16 0 0,-22-9 96 0 0,-6 0 0 0 0,-5-3 8 0 0,0 0-1 0 0,-1 1 0 0 0,1-1 1 0 0,-1 1-1 0 0,1-1 0 0 0,-1 1 1 0 0,0-1-1 0 0,0 1 0 0 0,1 0 1 0 0,-1 0-1 0 0,0-1 0 0 0,-1 1 0 0 0,1 0 1 0 0,0 0-1 0 0,0 0 0 0 0,-1 0 1 0 0,1 0-1 0 0,-1 0 0 0 0,0 0 1 0 0,0 0-1 0 0,1 0 0 0 0,-1 0 1 0 0,0 0-1 0 0,-1 0 0 0 0,1 0 1 0 0,0 0-1 0 0,-1 0 0 0 0,1 0 0 0 0,-1 0 1 0 0,1 0-1 0 0,-3 3 0 0 0,2-1 80 0 0,-1 0-1 0 0,0-1 0 0 0,0 1 0 0 0,-1-1 0 0 0,1 0 0 0 0,-1 1 0 0 0,1-1 1 0 0,-1 0-1 0 0,0-1 0 0 0,0 1 0 0 0,0 0 0 0 0,0-1 0 0 0,-7 4 0 0 0,-8 0 305 0 0,-7 5 58 0 0,25-11-448 0 0,-5 3 42 0 0,0 0 0 0 0,0 0 0 0 0,0 0 0 0 0,0-1 0 0 0,-1 1-1 0 0,1-1 1 0 0,-8 1 0 0 0,-1 1-74 0 0,1 0 0 0 0,-24 10 0 0 0,13-1-3017 0 0</inkml:trace>
  <inkml:trace contextRef="#ctx0" brushRef="#br0" timeOffset="2007.26">613 276 16871 0 0,'0'0'382'0'0,"-10"13"924"0"0,-1 4-959 0 0,0 1-1 0 0,2 0 0 0 0,-12 30 1 0 0,17-33-296 0 0,0 0 1 0 0,1 1-1 0 0,1-1 1 0 0,0 1-1 0 0,1-1 0 0 0,0 1 1 0 0,2 0-1 0 0,0 0 1 0 0,1-1-1 0 0,0 1 1 0 0,7 22-1 0 0,-4-22-22 0 0,1 0 1 0 0,1 0-1 0 0,14 24 0 0 0,-15-28 44 0 0,2-1 0 0 0,0 0-1 0 0,0-1 1 0 0,1 0-1 0 0,11 10 1 0 0,16 11-1001 0 0,3-2-4443 0 0,-39-28 5312 0 0,19 13-6290 0 0</inkml:trace>
  <inkml:trace contextRef="#ctx0" brushRef="#br0" timeOffset="2381.86">1099 268 19895 0 0,'0'0'1998'0'0,"6"-1"-1812"0"0,-3 1-197 0 0,6-3 101 0 0,0 1 0 0 0,-1 1 0 0 0,1-1 0 0 0,0 1 0 0 0,0 1 0 0 0,0 0 1 0 0,12 1-1 0 0,-18 0-66 0 0,13 1 106 0 0,0 1 1 0 0,28 10-1 0 0,-39-11-133 0 0,0 0 0 0 0,0 0 0 0 0,0 1 1 0 0,-1 0-1 0 0,0 0 0 0 0,1 0 0 0 0,-1 0 0 0 0,0 1 1 0 0,-1-1-1 0 0,1 1 0 0 0,0 0 0 0 0,-1 0 0 0 0,3 6 1 0 0,-1-2 0 0 0,-1 1 1 0 0,0 0 0 0 0,0 1 0 0 0,-1-1 0 0 0,0 0-1 0 0,-1 1 1 0 0,0 0 0 0 0,-1 0 0 0 0,0-1 0 0 0,0 1 0 0 0,-1 0-1 0 0,0 0 1 0 0,-1 0 0 0 0,0 0 0 0 0,-5 17 0 0 0,-4 9 15 0 0,-1 0 1 0 0,-30 62 0 0 0,29-70 10 0 0,-1-1-102 0 0,0 0 0 0 0,-2-1-1 0 0,-1-1 1 0 0,-29 36-1 0 0,27-40-3253 0 0,-22 19 0 0 0,20-22-3619 0 0</inkml:trace>
  <inkml:trace contextRef="#ctx0" brushRef="#br0" timeOffset="2723.84">292 2144 11520 0 0,'1'2'6583'0'0,"0"-1"-6406"0"0,1 0-1 0 0,-1 0 0 0 0,0-1 1 0 0,1 1-1 0 0,-1 0 0 0 0,0-1 0 0 0,1 1 1 0 0,-1-1-1 0 0,1 1 0 0 0,-1-1 0 0 0,1 0 1 0 0,-1 1-1 0 0,1-1 0 0 0,-1 0 1 0 0,1 0-1 0 0,-1 0 0 0 0,1 0 0 0 0,-1 0 1 0 0,1-1-1 0 0,2 0 0 0 0,37-10 830 0 0,-24 6-466 0 0,122-28 1788 0 0,-85 22-2151 0 0,176-30 390 0 0,-147 28-1673 0 0,85-26-1 0 0,-164 37 581 0 0,1 1 0 0 0,0 0 0 0 0,-1 0-1 0 0,1 0 1 0 0,0 0 0 0 0,0 1 0 0 0,-1 0 0 0 0,1 0 0 0 0,0 0 0 0 0,0 1 0 0 0,-1 0 0 0 0,1-1-1 0 0,0 2 1 0 0,5 1 0 0 0,-3 2-5624 0 0</inkml:trace>
  <inkml:trace contextRef="#ctx0" brushRef="#br0" timeOffset="3158.83">724 2514 13072 0 0,'0'0'1185'0'0,"8"-11"1043"0"0,-6 7-1751 0 0,1 0-1 0 0,0 1 1 0 0,0-1 0 0 0,0 1 0 0 0,0 0-1 0 0,1 0 1 0 0,-1 0 0 0 0,6-3-1 0 0,-4 3-346 0 0,0 0-1 0 0,0 1 1 0 0,0-1-1 0 0,1 1 1 0 0,-1 0-1 0 0,1 0 1 0 0,-1 1-1 0 0,1 0 0 0 0,0 0 1 0 0,8-1-1 0 0,-11 3-129 0 0,0-1 0 0 0,0 0-1 0 0,0 1 1 0 0,0 0 0 0 0,1 0 0 0 0,-1 0-1 0 0,-1 0 1 0 0,1 0 0 0 0,0 0-1 0 0,0 1 1 0 0,0-1 0 0 0,-1 1-1 0 0,1 0 1 0 0,-1 0 0 0 0,1 0 0 0 0,-1 0-1 0 0,0 0 1 0 0,0 1 0 0 0,0-1-1 0 0,0 1 1 0 0,0-1 0 0 0,0 1-1 0 0,-1 0 1 0 0,1 0 0 0 0,-1 0 0 0 0,1 4-1 0 0,0 1-190 0 0,-2 0 1 0 0,1 0-1 0 0,-2 0 0 0 0,1 0 0 0 0,-1 0 0 0 0,0 1 1 0 0,-2 7-1 0 0,2-12 142 0 0,-1 14-96 0 0,4-14 156 0 0,2 0 6 0 0,0-1 0 0 0,0 0 0 0 0,0 0 0 0 0,1 0 0 0 0,-1-1 0 0 0,1 1 0 0 0,-1-1 0 0 0,1 0 0 0 0,0 0 0 0 0,0-1 0 0 0,0 0 0 0 0,5 2-1 0 0,-3-2 31 0 0,0 1 0 0 0,0 0-1 0 0,0 1 1 0 0,11 5-1 0 0,-2 0 278 0 0,-15-7-285 0 0,0-1-1 0 0,1 1 0 0 0,-1-1 0 0 0,0 1 1 0 0,0-1-1 0 0,1 1 0 0 0,-1 0 0 0 0,0 0 1 0 0,0 0-1 0 0,0 0 0 0 0,0 0 0 0 0,0 0 1 0 0,0 0-1 0 0,0 0 0 0 0,-1 0 0 0 0,1 0 1 0 0,0 0-1 0 0,0 1 0 0 0,-1-1 1 0 0,1 0-1 0 0,-1 0 0 0 0,1 2 0 0 0,1 3 43 0 0,-1-1 0 0 0,0 1 0 0 0,0 0 0 0 0,0-1 0 0 0,-1 1 0 0 0,0 0 0 0 0,0 0 0 0 0,0-1 0 0 0,-1 1 0 0 0,1 0 0 0 0,-1 0 0 0 0,-1-1 0 0 0,1 1 0 0 0,-1-1 0 0 0,0 1 0 0 0,-1-1 0 0 0,1 0 0 0 0,-1 0 0 0 0,-3 5 0 0 0,2-4-78 0 0,0-1 1 0 0,0 1-1 0 0,0-1 0 0 0,-1 0 0 0 0,0-1 1 0 0,0 1-1 0 0,0-1 0 0 0,-1 0 1 0 0,0 0-1 0 0,1 0 0 0 0,-1-1 1 0 0,0 0-1 0 0,-1 0 0 0 0,1-1 1 0 0,0 0-1 0 0,-7 2 0 0 0,7-3-225 0 0,1-1 0 0 0,0 1 0 0 0,0-1 0 0 0,0 0-1 0 0,0 0 1 0 0,0-1 0 0 0,-9-1 0 0 0,-6-4-5831 0 0,4 2-828 0 0</inkml:trace>
  <inkml:trace contextRef="#ctx0" brushRef="#br0" timeOffset="3799.57">1784 562 11976 0 0,'0'0'4663'0'0,"-1"1"-4133"0"0,0 0-1 0 0,0 0 0 0 0,0 0 1 0 0,1 0-1 0 0,-1 0 0 0 0,0 0 1 0 0,0 0-1 0 0,0 0 0 0 0,1 0 1 0 0,-2 2-1 0 0,8 10-18 0 0,1 1 1 0 0,0-1-1 0 0,1-1 0 0 0,14 17 0 0 0,-11-13-306 0 0,0-1-1 0 0,13 25 0 0 0,-7-2 0 0 0,37 69 360 0 0,-27-58-564 0 0,-2 2 0 0 0,-3 1 0 0 0,-2 1 0 0 0,13 55 0 0 0,37 226 0 0 0,-56-229 46 0 0,-4 0-1 0 0,-6 185 0 0 0,-13-154-45 0 0,3-66 0 0 0,0-12-6 0 0,-1-1 0 0 0,-4 0-1 0 0,-1-1 1 0 0,-28 75 0 0 0,26-93-129 0 0,-2-1 1 0 0,-2-1 0 0 0,-1 0 0 0 0,-2-2 0 0 0,-1 0 0 0 0,-2-1 0 0 0,-28 30 0 0 0,37-47-220 0 0,0-1 0 0 0,0-1 0 0 0,-2-1 1 0 0,1 0-1 0 0,-2-1 0 0 0,0-1 0 0 0,0-1 0 0 0,-21 9 0 0 0,32-17-261 0 0,0 0 0 0 0,-1 0 0 0 0,-13 1 0 0 0,2-2-1028 0 0</inkml:trace>
  <inkml:trace contextRef="#ctx0" brushRef="#br0" timeOffset="4570.85">2288 137 10624 0 0,'0'0'1841'0'0,"-1"0"-1078"0"0,-33-14 4362 0 0,33 14-4592 0 0,1-5-252 0 0,1 0 1 0 0,0 0-1 0 0,0 1 0 0 0,0-1 1 0 0,0 1-1 0 0,1-1 0 0 0,-1 1 1 0 0,1 0-1 0 0,0-1 1 0 0,1 1-1 0 0,-1 0 0 0 0,1 0 1 0 0,-1 0-1 0 0,1 1 0 0 0,4-5 1 0 0,-1 3-204 0 0,-1-1 0 0 0,1 1 1 0 0,0 1-1 0 0,1-1 0 0 0,-1 1 1 0 0,1 0-1 0 0,0 0 0 0 0,10-3 1 0 0,-15 6-78 0 0,0 0 0 0 0,1 0 1 0 0,-1 0-1 0 0,0 1 0 0 0,1-1 1 0 0,-1 1-1 0 0,1 0 0 0 0,-1 0 0 0 0,1 0 1 0 0,-1 0-1 0 0,1 0 0 0 0,-1 0 1 0 0,0 1-1 0 0,1-1 0 0 0,-1 1 1 0 0,1-1-1 0 0,-1 1 0 0 0,0 0 1 0 0,0 0-1 0 0,1 0 0 0 0,-1 0 1 0 0,0 1-1 0 0,2 0 0 0 0,-2 0-13 0 0,0 0 0 0 0,-1 0 1 0 0,1 0-1 0 0,-1 0 0 0 0,1 1 0 0 0,-1-1 0 0 0,0 0 0 0 0,1 1 0 0 0,-1-1 0 0 0,0 0 0 0 0,-1 1 0 0 0,1 0 0 0 0,0-1 0 0 0,-1 1 0 0 0,0-1 1 0 0,1 1-1 0 0,-1 0 0 0 0,0-1 0 0 0,0 1 0 0 0,-1 3 0 0 0,0 2-136 0 0,-1 0-1 0 0,0-1 1 0 0,0 1 0 0 0,0-1 0 0 0,-1 1-1 0 0,-4 7 1 0 0,-27 40-422 0 0,17-28 463 0 0,9-15 89 0 0,-17 19-1 0 0,-1 1-200 0 0,16-21 108 0 0,8-10 125 0 0,1 0 0 0 0,0 0 0 0 0,0 0 0 0 0,0 0 0 0 0,0 0 0 0 0,0 0 0 0 0,0 1 0 0 0,0-1 0 0 0,1 0-1 0 0,-1 0 1 0 0,-1 4 0 0 0,3-4 66 0 0,-1-1-79 0 0,0 0-1 0 0,0 0 0 0 0,0 1 1 0 0,1-1-1 0 0,-1 0 1 0 0,0 0-1 0 0,0 1 0 0 0,1-1 1 0 0,-1 0-1 0 0,0 0 0 0 0,1 0 1 0 0,-1 1-1 0 0,0-1 0 0 0,0 0 1 0 0,1 0-1 0 0,-1 0 1 0 0,0 0-1 0 0,1 0 0 0 0,-1 0 1 0 0,1 0-1 0 0,-1 1 0 0 0,0-1 1 0 0,1 0-1 0 0,-1 0 1 0 0,0 0-1 0 0,1 0 0 0 0,-1-1 1 0 0,0 1-1 0 0,1 0 0 0 0,-1 0 1 0 0,0 0-1 0 0,1 0 0 0 0,-1 0 1 0 0,0 0-1 0 0,1 0 1 0 0,-1-1-1 0 0,0 1 0 0 0,0 0 1 0 0,1-1-1 0 0,-1 1 1 0 0,7-2-1 0 0,-2 0 0 0 0,1 0 0 0 0,0 0 0 0 0,0 1 0 0 0,0-1 0 0 0,0 2 0 0 0,0-1 0 0 0,0 0 0 0 0,0 1 0 0 0,1 0 0 0 0,9 2 0 0 0,1 1 0 0 0,0 1 0 0 0,0 1 0 0 0,-1 0 0 0 0,29 14 0 0 0,-40-17 9 0 0,0 1-1 0 0,0 0 0 0 0,-1 1 1 0 0,1-1-1 0 0,-1 1 0 0 0,0 0 1 0 0,0 0-1 0 0,0 1 0 0 0,0-1 1 0 0,-1 1-1 0 0,1 0 0 0 0,-1 0 1 0 0,-1 0-1 0 0,1 0 0 0 0,-1 0 1 0 0,1 0-1 0 0,-2 1 0 0 0,1-1 1 0 0,1 10-1 0 0,-2-8 80 0 0,-1 0-1 0 0,0 0 1 0 0,-1 0 0 0 0,0-1 0 0 0,0 1-1 0 0,0 0 1 0 0,-1 0 0 0 0,0-1-1 0 0,0 1 1 0 0,-1-1 0 0 0,1 0 0 0 0,-1 0-1 0 0,-1 0 1 0 0,1 0 0 0 0,-1 0 0 0 0,0-1-1 0 0,-1 0 1 0 0,1 1 0 0 0,-1-2-1 0 0,0 1 1 0 0,0 0 0 0 0,0-1 0 0 0,-8 5-1 0 0,-4 0-196 0 0,0 0-1 0 0,-1-1 1 0 0,0 0-1 0 0,0-2 1 0 0,0 0-1 0 0,-1-1 1 0 0,-36 5-1 0 0,25-7-494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2T02:38:52.63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264 963 5528 0 0,'0'0'249'0'0,"-14"0"430"0"0,-10-3 7449 0 0,0-1-4851 0 0,6 3-1466 0 0,15 1-1500 0 0,-1 0 0 0 0,1-1 0 0 0,-1 1 0 0 0,1 1 0 0 0,-1-1 0 0 0,1 0 0 0 0,-1 1 0 0 0,-3 0 0 0 0,-5 4 40 0 0,0 0-1 0 0,1 0 0 0 0,-1 1 1 0 0,1 0-1 0 0,1 1 1 0 0,-1 1-1 0 0,1-1 0 0 0,0 2 1 0 0,-11 12-1 0 0,17-17-336 0 0,1 0 0 0 0,0 1-1 0 0,0-1 1 0 0,1 1 0 0 0,0 0-1 0 0,-1 0 1 0 0,2 0 0 0 0,-1 0-1 0 0,0 0 1 0 0,1 1 0 0 0,0-1-1 0 0,0 0 1 0 0,1 7 0 0 0,-1 6-169 0 0,2 1 0 0 0,4 26 0 0 0,-3-22-93 0 0,2 0 162 0 0,0-1 1 0 0,1 0 0 0 0,1 0-1 0 0,15 34 1 0 0,47 79-1873 0 0,-62-127 1380 0 0,-1 1 1 0 0,13 13 0 0 0,4 2-3859 0 0,-17-19 2683 0 0,11 14-4787 0 0</inkml:trace>
  <inkml:trace contextRef="#ctx0" brushRef="#br0" timeOffset="341.94">576 1212 13736 0 0,'0'0'5210'0'0,"1"1"-4413"0"0,3 2-539 0 0,-1 0-1 0 0,1 0 0 0 0,-1 0 1 0 0,0 0-1 0 0,0 1 1 0 0,0 0-1 0 0,-1-1 0 0 0,1 1 1 0 0,-1 0-1 0 0,0 0 0 0 0,0 0 1 0 0,2 8-1 0 0,3 9-351 0 0,5 31-1 0 0,-5-22 290 0 0,0 2-199 0 0,1 5-788 0 0,0-13-3314 0 0,-4-14 2217 0 0</inkml:trace>
  <inkml:trace contextRef="#ctx0" brushRef="#br0" timeOffset="670.21">822 1365 5528 0 0,'0'0'249'0'0,"6"0"91"0"0,53-6 7415 0 0,40 8-6715 0 0,-78-3-1048 0 0,4 0-4388 0 0,-13 1-120 0 0</inkml:trace>
  <inkml:trace contextRef="#ctx0" brushRef="#br0" timeOffset="1186.06">1548 938 3224 0 0,'21'1'12074'0'0,"-16"6"-11153"0"0,-1 1-1 0 0,-1 0 0 0 0,0 0 1 0 0,0 0-1 0 0,0 0 0 0 0,-1 0 1 0 0,2 10-1 0 0,4 64 664 0 0,1 19-1123 0 0,-4-64-400 0 0,-1-1-61 0 0,15 58 0 0 0,3 15 0 0 0,-14-68 0 0 0,-6-35-13 0 0,-2-5-51 0 0,-2-10-120 0 0,0 4 124 0 0,0 0 0 0 0,0 0 1 0 0,-1 0-1 0 0,1 1 0 0 0,-1-1 0 0 0,0 1 1 0 0,0-1-1 0 0,-1 1 0 0 0,1 0 0 0 0,-1 0 1 0 0,0 1-1 0 0,0-1 0 0 0,0 1 0 0 0,0 0 1 0 0,-1 0-1 0 0,1 0 0 0 0,-1 0 0 0 0,0 1 1 0 0,0 0-1 0 0,0 0 0 0 0,-8-2 0 0 0,5 2 56 0 0,0 0-1 0 0,0 1 0 0 0,0 0 1 0 0,0 1-1 0 0,0-1 1 0 0,0 2-1 0 0,0-1 0 0 0,0 1 1 0 0,0 0-1 0 0,0 1 1 0 0,0 0-1 0 0,-12 4 0 0 0,18-5 3 0 0,-8 3 1 0 0,1 0-1 0 0,-1 1 1 0 0,1 0 0 0 0,0 1-1 0 0,1-1 1 0 0,-12 11-1 0 0,13-9 10 0 0,-1 0-1 0 0,2 1 0 0 0,-1 0 0 0 0,1 0 0 0 0,-6 10 1 0 0,11-15 1 0 0,0-1 0 0 0,0 0 0 0 0,0 1 0 0 0,0-1 0 0 0,1 1 0 0 0,-1-1 0 0 0,1 1 0 0 0,-1-1 1 0 0,1 1-1 0 0,0-1 0 0 0,0 1 0 0 0,0 0 0 0 0,0-1 0 0 0,0 1 0 0 0,1-1 0 0 0,-1 1 0 0 0,1-1 0 0 0,0 1 1 0 0,-1-1-1 0 0,1 1 0 0 0,1-1 0 0 0,-1 0 0 0 0,0 0 0 0 0,0 1 0 0 0,3 1 0 0 0,-3-2-12 0 0,1 0-1 0 0,0-1 1 0 0,-1 1-1 0 0,1-1 1 0 0,0 0 0 0 0,0 1-1 0 0,0-1 1 0 0,0 0-1 0 0,0 0 1 0 0,0 0-1 0 0,1-1 1 0 0,3 2-1 0 0,30 4-162 0 0,-28-5 140 0 0,2 0 19 0 0,0 0 0 0 0,1-1 0 0 0,-1 0 0 0 0,0-1 0 0 0,1 0 0 0 0,-1 0-1 0 0,0-1 1 0 0,0-1 0 0 0,0 0 0 0 0,0 0 0 0 0,0-1 0 0 0,-1 0 0 0 0,15-9 0 0 0,-15 7-507 0 0,1 0 0 0 0,-1-1 1 0 0,0-1-1 0 0,8-8 0 0 0,-1-1-4583 0 0,-3 0-1540 0 0</inkml:trace>
  <inkml:trace contextRef="#ctx0" brushRef="#br0" timeOffset="1574.69">1769 869 12752 0 0,'0'0'1157'0'0,"3"8"-930"0"0,2-2 41 0 0,0-1 1 0 0,0 1 0 0 0,0-1-1 0 0,1 0 1 0 0,10 7 0 0 0,10 8 602 0 0,83 80 2660 0 0,-100-89-3201 0 0,-1 0 0 0 0,1 0 0 0 0,-2 0 0 0 0,12 22 0 0 0,1 3 20 0 0,-12-23-277 0 0,-1 1-1 0 0,-1 0 1 0 0,0 0 0 0 0,7 26 0 0 0,-5-10 91 0 0,3 42 1 0 0,-10-47-120 0 0,-1 0 0 0 0,-1 0-1 0 0,-1 0 1 0 0,-2 0 0 0 0,-9 40-1 0 0,10-53-92 0 0,-1 1 0 0 0,0-1 0 0 0,-1 0 0 0 0,0 0 0 0 0,-1-1 0 0 0,0 1 0 0 0,-1-1 0 0 0,0 0 0 0 0,-1-1 0 0 0,0 0 0 0 0,-12 12 0 0 0,10-14-509 0 0,-1-1-1 0 0,1 0 0 0 0,-1-1 1 0 0,0 0-1 0 0,-1-1 0 0 0,-14 5 0 0 0,12-7-1019 0 0,2-2-13 0 0</inkml:trace>
  <inkml:trace contextRef="#ctx0" brushRef="#br0" timeOffset="2326.18">2263 1 11576 0 0,'0'0'5994'0'0,"1"1"-5199"0"0,0 2-591 0 0,-1 0 0 0 0,1 1-1 0 0,-1-1 1 0 0,1 0 0 0 0,-1 0 0 0 0,0 0 0 0 0,0 1 0 0 0,-1-1 0 0 0,0 5 0 0 0,0 18 574 0 0,3-3-218 0 0,2 35 313 0 0,-2-33-746 0 0,0 1 0 0 0,10 41 0 0 0,1 2-942 0 0,-12-45-710 0 0,-2-13-3825 0 0,1 0-1236 0 0</inkml:trace>
  <inkml:trace contextRef="#ctx0" brushRef="#br0" timeOffset="2807.09">2096 490 14712 0 0,'0'0'1480'0'0,"13"-1"-1344"0"0,48-18 1390 0 0,-31 10-621 0 0,37-9-1 0 0,40 4-72 0 0,-102 14-919 0 0,0 0-1 0 0,0 0 0 0 0,0 0 1 0 0,0 1-1 0 0,0-1 1 0 0,6 3-1 0 0,14 7-4125 0 0,-18-7-1648 0 0</inkml:trace>
  <inkml:trace contextRef="#ctx0" brushRef="#br0" timeOffset="3163.69">2339 654 5528 0 0,'4'-7'8806'0'0,"0"5"-8481"0"0,0 1-1 0 0,0 0 0 0 0,0 0 1 0 0,0 0-1 0 0,0 0 0 0 0,0 1 1 0 0,0 0-1 0 0,0-1 0 0 0,0 2 0 0 0,6-1 1 0 0,39 10 491 0 0,-47-10-803 0 0,-1 1-1 0 0,1 0 1 0 0,0 0-1 0 0,-1 0 1 0 0,1 0-1 0 0,-1 0 1 0 0,1 1 0 0 0,-1-1-1 0 0,0 0 1 0 0,2 3-1 0 0,4 2-5 0 0,-4-3-7 0 0,1-1 0 0 0,-1 1 0 0 0,0 0-1 0 0,0 0 1 0 0,0 1 0 0 0,0-1-1 0 0,-1 0 1 0 0,1 1 0 0 0,3 6 0 0 0,-5-7-28 0 0,0 0 1 0 0,0 0 0 0 0,0 1 0 0 0,-1-1 0 0 0,1 0-1 0 0,-1 0 1 0 0,0 1 0 0 0,0-1 0 0 0,0 0-1 0 0,0 0 1 0 0,0 1 0 0 0,-1-1 0 0 0,-1 5-1 0 0,2-8 12 0 0,0 1 12 0 0,0-1 0 0 0,-1 0-1 0 0,1 1 1 0 0,0-1 0 0 0,0 0-1 0 0,0 1 1 0 0,-1-1-1 0 0,1 0 1 0 0,0 1 0 0 0,0-1-1 0 0,0 0 1 0 0,0 1 0 0 0,0-1-1 0 0,0 1 1 0 0,0-1-1 0 0,-1 0 1 0 0,1 1 0 0 0,0-1-1 0 0,1 1 1 0 0,-1-1 0 0 0,0 0-1 0 0,0 1 1 0 0,0-1-1 0 0,0 1 1 0 0,0-1 0 0 0,0 0-1 0 0,0 1 1 0 0,1-1 0 0 0,-1 0-1 0 0,0 1 1 0 0,0-1-1 0 0,0 0 1 0 0,1 1 0 0 0,-1-1-1 0 0,0 0 1 0 0,0 1 0 0 0,1-1-1 0 0,-1 0 1 0 0,5 5-66 0 0,-3-3 17 0 0,3 2 53 0 0,-4-2 43 0 0,0 4-33 0 0,-1-6-9 0 0,0 1-1 0 0,0-1 0 0 0,-1 1 0 0 0,1 0 0 0 0,1-1 1 0 0,-1 1-1 0 0,0-1 0 0 0,0 1 0 0 0,0-1 0 0 0,0 1 0 0 0,0-1 1 0 0,0 1-1 0 0,1-1 0 0 0,-1 1 0 0 0,0-1 0 0 0,0 0 0 0 0,1 1 1 0 0,-1-1-1 0 0,0 1 0 0 0,1-1 0 0 0,-1 0 0 0 0,0 1 0 0 0,1-1 1 0 0,-1 1-1 0 0,1-1 0 0 0,-1 0 0 0 0,0 0 0 0 0,1 1 1 0 0,-1-1-1 0 0,1 0 0 0 0,1 1 5 0 0,38 37 166 0 0,-24-21 54 0 0,-16-16-170 0 0,1 1 0 0 0,-1 0 0 0 0,1-1 1 0 0,-1 1-1 0 0,1-1 0 0 0,-1 1 0 0 0,0 0 0 0 0,0 0 0 0 0,0-1 0 0 0,0 1 0 0 0,0 0 0 0 0,0-1 1 0 0,-1 1-1 0 0,1 0 0 0 0,0-1 0 0 0,-1 1 0 0 0,1 0 0 0 0,-1-1 0 0 0,0 1 0 0 0,0-1 0 0 0,1 1 1 0 0,-1-1-1 0 0,-2 2 0 0 0,-2 5 491 0 0,-1 0 0 0 0,-11 12 0 0 0,10-14-381 0 0,-1 0-1 0 0,0 0 1 0 0,-1-1-1 0 0,0 0 1 0 0,1-1-1 0 0,-1 0 1 0 0,-19 6-1 0 0,9-3-21 0 0,-1-2 0 0 0,-28 6 1 0 0,41-10-318 0 0,0-1 0 0 0,0 1 0 0 0,0-1 0 0 0,0-1 1 0 0,0 1-1 0 0,0-1 0 0 0,0 0 0 0 0,0-1 0 0 0,0 0 0 0 0,-12-4 1 0 0,3-2-926 0 0,-1 1-12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zoomScale="115" zoomScaleNormal="115" workbookViewId="0">
      <selection activeCell="F10" sqref="F10"/>
    </sheetView>
  </sheetViews>
  <sheetFormatPr defaultRowHeight="14.25" x14ac:dyDescent="0.45"/>
  <cols>
    <col min="1" max="1" width="39.1328125" bestFit="1" customWidth="1"/>
    <col min="3" max="3" width="18.73046875" bestFit="1" customWidth="1"/>
  </cols>
  <sheetData>
    <row r="2" spans="1:5" x14ac:dyDescent="0.45">
      <c r="A2" t="s">
        <v>0</v>
      </c>
      <c r="B2" s="1">
        <v>2.5999999999999999E-2</v>
      </c>
      <c r="D2" t="s">
        <v>6</v>
      </c>
      <c r="E2">
        <v>2</v>
      </c>
    </row>
    <row r="4" spans="1:5" x14ac:dyDescent="0.45">
      <c r="B4" t="s">
        <v>6</v>
      </c>
      <c r="C4" t="s">
        <v>11</v>
      </c>
    </row>
    <row r="5" spans="1:5" x14ac:dyDescent="0.45">
      <c r="A5" t="s">
        <v>1</v>
      </c>
      <c r="C5" s="2">
        <f>((1+B2/2)^(2)-1)</f>
        <v>2.6168999999999887E-2</v>
      </c>
    </row>
    <row r="6" spans="1:5" x14ac:dyDescent="0.45">
      <c r="A6" t="s">
        <v>2</v>
      </c>
      <c r="C6" s="3">
        <f>C5/(1+C5)</f>
        <v>2.550164738946498E-2</v>
      </c>
    </row>
    <row r="7" spans="1:5" x14ac:dyDescent="0.45">
      <c r="A7" t="s">
        <v>3</v>
      </c>
      <c r="B7">
        <v>3</v>
      </c>
      <c r="C7" s="2">
        <f>B7*((1+$C$5)^(1/B7)-1)</f>
        <v>2.5943989701106229E-2</v>
      </c>
    </row>
    <row r="8" spans="1:5" x14ac:dyDescent="0.45">
      <c r="A8" t="s">
        <v>7</v>
      </c>
      <c r="B8">
        <v>4</v>
      </c>
      <c r="C8" s="2">
        <f t="shared" ref="C8:C9" si="0">B8*((1+$C$5)^(1/B8)-1)</f>
        <v>2.5916044827561713E-2</v>
      </c>
    </row>
    <row r="9" spans="1:5" x14ac:dyDescent="0.45">
      <c r="A9" t="s">
        <v>4</v>
      </c>
      <c r="B9">
        <v>12</v>
      </c>
      <c r="C9" s="2">
        <f t="shared" si="0"/>
        <v>2.586027530820445E-2</v>
      </c>
    </row>
    <row r="10" spans="1:5" x14ac:dyDescent="0.45">
      <c r="A10" t="s">
        <v>8</v>
      </c>
      <c r="B10">
        <v>3</v>
      </c>
      <c r="C10" s="2">
        <f>B10*(1-(1-$C$6)^(1/B10))</f>
        <v>2.5721549826507428E-2</v>
      </c>
    </row>
    <row r="11" spans="1:5" x14ac:dyDescent="0.45">
      <c r="A11" t="s">
        <v>9</v>
      </c>
      <c r="B11">
        <v>4</v>
      </c>
      <c r="C11" s="2">
        <f t="shared" ref="C11:C13" si="1">B11*(1-(1-$C$6)^(1/B11))</f>
        <v>2.5749215372594225E-2</v>
      </c>
    </row>
    <row r="12" spans="1:5" x14ac:dyDescent="0.45">
      <c r="A12" t="s">
        <v>10</v>
      </c>
      <c r="B12">
        <v>12</v>
      </c>
      <c r="C12" s="2">
        <f t="shared" si="1"/>
        <v>2.5804665661682158E-2</v>
      </c>
    </row>
    <row r="13" spans="1:5" x14ac:dyDescent="0.45">
      <c r="A13" t="s">
        <v>5</v>
      </c>
      <c r="C13" s="2">
        <f>LN(1+C5)</f>
        <v>2.5832450533092546E-2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AC772-2854-4550-91CC-4AD0280970CE}">
  <dimension ref="A2:C39"/>
  <sheetViews>
    <sheetView workbookViewId="0">
      <selection activeCell="C37" sqref="C37"/>
    </sheetView>
  </sheetViews>
  <sheetFormatPr defaultRowHeight="14.25" x14ac:dyDescent="0.45"/>
  <cols>
    <col min="1" max="1" width="23.73046875" bestFit="1" customWidth="1"/>
  </cols>
  <sheetData>
    <row r="2" spans="1:3" x14ac:dyDescent="0.45">
      <c r="A2" t="s">
        <v>13</v>
      </c>
      <c r="B2" s="1">
        <v>2.3E-2</v>
      </c>
    </row>
    <row r="5" spans="1:3" x14ac:dyDescent="0.45">
      <c r="A5" t="s">
        <v>6</v>
      </c>
      <c r="B5" t="s">
        <v>12</v>
      </c>
      <c r="C5" t="s">
        <v>14</v>
      </c>
    </row>
    <row r="6" spans="1:3" x14ac:dyDescent="0.45">
      <c r="A6">
        <v>1</v>
      </c>
      <c r="B6" s="2">
        <f>A6*((1+ai)^(1/A6)-1)</f>
        <v>2.2999999999999909E-2</v>
      </c>
      <c r="C6" s="2">
        <f>LN(1+ai)</f>
        <v>2.2739486969489339E-2</v>
      </c>
    </row>
    <row r="7" spans="1:3" x14ac:dyDescent="0.45">
      <c r="A7">
        <v>2</v>
      </c>
      <c r="B7" s="2">
        <f>A7*((1+ai)^(1/A7)-1)</f>
        <v>2.2869249358445032E-2</v>
      </c>
      <c r="C7" s="2">
        <f>LN(1+ai)</f>
        <v>2.2739486969489339E-2</v>
      </c>
    </row>
    <row r="8" spans="1:3" x14ac:dyDescent="0.45">
      <c r="A8">
        <v>3</v>
      </c>
      <c r="B8" s="2">
        <f>A8*((1+ai)^(1/A8)-1)</f>
        <v>2.2825885839023785E-2</v>
      </c>
      <c r="C8" s="2">
        <f>LN(1+ai)</f>
        <v>2.2739486969489339E-2</v>
      </c>
    </row>
    <row r="9" spans="1:3" x14ac:dyDescent="0.45">
      <c r="A9">
        <v>4</v>
      </c>
      <c r="B9" s="2">
        <f>A9*((1+ai)^(1/A9)-1)</f>
        <v>2.2804245158787317E-2</v>
      </c>
      <c r="C9" s="2">
        <f>LN(1+ai)</f>
        <v>2.2739486969489339E-2</v>
      </c>
    </row>
    <row r="10" spans="1:3" x14ac:dyDescent="0.45">
      <c r="A10">
        <v>5</v>
      </c>
      <c r="B10" s="2">
        <f>A10*((1+ai)^(1/A10)-1)</f>
        <v>2.2791273873665752E-2</v>
      </c>
      <c r="C10" s="2">
        <f>LN(1+ai)</f>
        <v>2.2739486969489339E-2</v>
      </c>
    </row>
    <row r="11" spans="1:3" x14ac:dyDescent="0.45">
      <c r="A11">
        <v>6</v>
      </c>
      <c r="B11" s="2">
        <f>A11*((1+ai)^(1/A11)-1)</f>
        <v>2.278263181299689E-2</v>
      </c>
      <c r="C11" s="2">
        <f>LN(1+ai)</f>
        <v>2.2739486969489339E-2</v>
      </c>
    </row>
    <row r="12" spans="1:3" x14ac:dyDescent="0.45">
      <c r="A12">
        <v>7</v>
      </c>
      <c r="B12" s="2">
        <f>A12*((1+ai)^(1/A12)-1)</f>
        <v>2.2776461586518248E-2</v>
      </c>
      <c r="C12" s="2">
        <f>LN(1+ai)</f>
        <v>2.2739486969489339E-2</v>
      </c>
    </row>
    <row r="13" spans="1:3" x14ac:dyDescent="0.45">
      <c r="A13">
        <v>8</v>
      </c>
      <c r="B13" s="2">
        <f>A13*((1+ai)^(1/A13)-1)</f>
        <v>2.2771835378380345E-2</v>
      </c>
      <c r="C13" s="2">
        <f>LN(1+ai)</f>
        <v>2.2739486969489339E-2</v>
      </c>
    </row>
    <row r="14" spans="1:3" x14ac:dyDescent="0.45">
      <c r="A14">
        <v>9</v>
      </c>
      <c r="B14" s="2">
        <f>A14*((1+ai)^(1/A14)-1)</f>
        <v>2.276823808242745E-2</v>
      </c>
      <c r="C14" s="2">
        <f>LN(1+ai)</f>
        <v>2.2739486969489339E-2</v>
      </c>
    </row>
    <row r="15" spans="1:3" x14ac:dyDescent="0.45">
      <c r="A15">
        <v>10</v>
      </c>
      <c r="B15" s="2">
        <f>A15*((1+ai)^(1/A15)-1)</f>
        <v>2.2765360791068279E-2</v>
      </c>
      <c r="C15" s="2">
        <f>LN(1+ai)</f>
        <v>2.2739486969489339E-2</v>
      </c>
    </row>
    <row r="16" spans="1:3" x14ac:dyDescent="0.45">
      <c r="A16">
        <v>11</v>
      </c>
      <c r="B16" s="2">
        <f>A16*((1+ai)^(1/A16)-1)</f>
        <v>2.2763007004119595E-2</v>
      </c>
      <c r="C16" s="2">
        <f>LN(1+ai)</f>
        <v>2.2739486969489339E-2</v>
      </c>
    </row>
    <row r="17" spans="1:3" x14ac:dyDescent="0.45">
      <c r="A17">
        <v>12</v>
      </c>
      <c r="B17" s="2">
        <f>A17*((1+ai)^(1/A17)-1)</f>
        <v>2.2761045762820231E-2</v>
      </c>
      <c r="C17" s="2">
        <f>LN(1+ai)</f>
        <v>2.2739486969489339E-2</v>
      </c>
    </row>
    <row r="18" spans="1:3" x14ac:dyDescent="0.45">
      <c r="A18">
        <v>13</v>
      </c>
      <c r="B18" s="2">
        <f>A18*((1+ai)^(1/A18)-1)</f>
        <v>2.2759386426898232E-2</v>
      </c>
      <c r="C18" s="2">
        <f>LN(1+ai)</f>
        <v>2.2739486969489339E-2</v>
      </c>
    </row>
    <row r="19" spans="1:3" x14ac:dyDescent="0.45">
      <c r="A19">
        <v>14</v>
      </c>
      <c r="B19" s="2">
        <f>A19*((1+ai)^(1/A19)-1)</f>
        <v>2.2757964267317909E-2</v>
      </c>
      <c r="C19" s="2">
        <f>LN(1+ai)</f>
        <v>2.2739486969489339E-2</v>
      </c>
    </row>
    <row r="20" spans="1:3" x14ac:dyDescent="0.45">
      <c r="A20">
        <v>15</v>
      </c>
      <c r="B20" s="2">
        <f>A20*((1+ai)^(1/A20)-1)</f>
        <v>2.2756731824846721E-2</v>
      </c>
      <c r="C20" s="2">
        <f>LN(1+ai)</f>
        <v>2.2739486969489339E-2</v>
      </c>
    </row>
    <row r="21" spans="1:3" x14ac:dyDescent="0.45">
      <c r="A21">
        <v>16</v>
      </c>
      <c r="B21" s="2">
        <f>A21*((1+ai)^(1/A21)-1)</f>
        <v>2.2755653510671436E-2</v>
      </c>
      <c r="C21" s="2">
        <f>LN(1+ai)</f>
        <v>2.2739486969489339E-2</v>
      </c>
    </row>
    <row r="22" spans="1:3" x14ac:dyDescent="0.45">
      <c r="A22">
        <v>17</v>
      </c>
      <c r="B22" s="2">
        <f>A22*((1+ai)^(1/A22)-1)</f>
        <v>2.2754702113557235E-2</v>
      </c>
      <c r="C22" s="2">
        <f>LN(1+ai)</f>
        <v>2.2739486969489339E-2</v>
      </c>
    </row>
    <row r="23" spans="1:3" x14ac:dyDescent="0.45">
      <c r="A23">
        <v>18</v>
      </c>
      <c r="B23" s="2">
        <f>A23*((1+ai)^(1/A23)-1)</f>
        <v>2.2753856471751099E-2</v>
      </c>
      <c r="C23" s="2">
        <f>LN(1+ai)</f>
        <v>2.2739486969489339E-2</v>
      </c>
    </row>
    <row r="24" spans="1:3" x14ac:dyDescent="0.45">
      <c r="A24">
        <v>19</v>
      </c>
      <c r="B24" s="2">
        <f>A24*((1+ai)^(1/A24)-1)</f>
        <v>2.2753099880388206E-2</v>
      </c>
      <c r="C24" s="2">
        <f>LN(1+ai)</f>
        <v>2.2739486969489339E-2</v>
      </c>
    </row>
    <row r="25" spans="1:3" x14ac:dyDescent="0.45">
      <c r="A25">
        <v>20</v>
      </c>
      <c r="B25" s="2">
        <f>A25*((1+ai)^(1/A25)-1)</f>
        <v>2.2752418976836886E-2</v>
      </c>
      <c r="C25" s="2">
        <f>LN(1+ai)</f>
        <v>2.2739486969489339E-2</v>
      </c>
    </row>
    <row r="26" spans="1:3" x14ac:dyDescent="0.45">
      <c r="A26">
        <v>21</v>
      </c>
      <c r="B26" s="2">
        <f>A26*((1+ai)^(1/A26)-1)</f>
        <v>2.275180294464807E-2</v>
      </c>
      <c r="C26" s="2">
        <f>LN(1+ai)</f>
        <v>2.2739486969489339E-2</v>
      </c>
    </row>
    <row r="27" spans="1:3" x14ac:dyDescent="0.45">
      <c r="A27">
        <v>22</v>
      </c>
      <c r="B27" s="2">
        <f>A27*((1+ai)^(1/A27)-1)</f>
        <v>2.2751242934687887E-2</v>
      </c>
      <c r="C27" s="2">
        <f>LN(1+ai)</f>
        <v>2.2739486969489339E-2</v>
      </c>
    </row>
    <row r="28" spans="1:3" x14ac:dyDescent="0.45">
      <c r="A28">
        <v>23</v>
      </c>
      <c r="B28" s="2">
        <f>A28*((1+ai)^(1/A28)-1)</f>
        <v>2.2750731637293242E-2</v>
      </c>
      <c r="C28" s="2">
        <f>LN(1+ai)</f>
        <v>2.2739486969489339E-2</v>
      </c>
    </row>
    <row r="29" spans="1:3" x14ac:dyDescent="0.45">
      <c r="A29">
        <v>24</v>
      </c>
      <c r="B29" s="2">
        <f>A29*((1+ai)^(1/A29)-1)</f>
        <v>2.2750262961469758E-2</v>
      </c>
      <c r="C29" s="2">
        <f>LN(1+ai)</f>
        <v>2.2739486969489339E-2</v>
      </c>
    </row>
    <row r="30" spans="1:3" x14ac:dyDescent="0.45">
      <c r="A30">
        <v>25</v>
      </c>
      <c r="B30" s="2">
        <f>A30*((1+ai)^(1/A30)-1)</f>
        <v>2.2749831791085695E-2</v>
      </c>
      <c r="C30" s="2">
        <f>LN(1+ai)</f>
        <v>2.2739486969489339E-2</v>
      </c>
    </row>
    <row r="31" spans="1:3" x14ac:dyDescent="0.45">
      <c r="A31">
        <v>26</v>
      </c>
      <c r="B31" s="2">
        <f>A31*((1+ai)^(1/A31)-1)</f>
        <v>2.2749433797318197E-2</v>
      </c>
      <c r="C31" s="2">
        <f>LN(1+ai)</f>
        <v>2.2739486969489339E-2</v>
      </c>
    </row>
    <row r="32" spans="1:3" x14ac:dyDescent="0.45">
      <c r="A32">
        <v>27</v>
      </c>
      <c r="B32" s="2">
        <f>A32*((1+ai)^(1/A32)-1)</f>
        <v>2.2749065292853476E-2</v>
      </c>
      <c r="C32" s="2">
        <f>LN(1+ai)</f>
        <v>2.2739486969489339E-2</v>
      </c>
    </row>
    <row r="33" spans="1:3" x14ac:dyDescent="0.45">
      <c r="A33">
        <v>28</v>
      </c>
      <c r="B33" s="2">
        <f>A33*((1+ai)^(1/A33)-1)</f>
        <v>2.2748723117257619E-2</v>
      </c>
      <c r="C33" s="2">
        <f>LN(1+ai)</f>
        <v>2.2739486969489339E-2</v>
      </c>
    </row>
    <row r="34" spans="1:3" x14ac:dyDescent="0.45">
      <c r="A34">
        <v>29</v>
      </c>
      <c r="B34" s="2">
        <f>A34*((1+ai)^(1/A34)-1)</f>
        <v>2.2748404546150791E-2</v>
      </c>
      <c r="C34" s="2">
        <f>LN(1+ai)</f>
        <v>2.2739486969489339E-2</v>
      </c>
    </row>
    <row r="35" spans="1:3" x14ac:dyDescent="0.45">
      <c r="A35">
        <v>30</v>
      </c>
      <c r="B35" s="2">
        <f>A35*((1+ai)^(1/A35)-1)</f>
        <v>2.2748107218477642E-2</v>
      </c>
      <c r="C35" s="2">
        <f>LN(1+ai)</f>
        <v>2.2739486969489339E-2</v>
      </c>
    </row>
    <row r="36" spans="1:3" x14ac:dyDescent="0.45">
      <c r="A36">
        <v>50</v>
      </c>
      <c r="B36" s="2">
        <f>A36*((1+ai)^(1/A36)-1)</f>
        <v>2.2744658596141054E-2</v>
      </c>
      <c r="C36" s="2">
        <f>LN(1+ai)</f>
        <v>2.2739486969489339E-2</v>
      </c>
    </row>
    <row r="37" spans="1:3" x14ac:dyDescent="0.45">
      <c r="A37">
        <v>100</v>
      </c>
      <c r="B37" s="2">
        <f>A37*((1+ai)^(1/A37)-1)</f>
        <v>2.2742072586812156E-2</v>
      </c>
      <c r="C37" s="2">
        <f>LN(1+ai)</f>
        <v>2.2739486969489339E-2</v>
      </c>
    </row>
    <row r="38" spans="1:3" x14ac:dyDescent="0.45">
      <c r="B38" s="2"/>
      <c r="C38" s="2"/>
    </row>
    <row r="39" spans="1:3" x14ac:dyDescent="0.45">
      <c r="B39" s="2"/>
      <c r="C39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3A2DA-48A5-434E-A152-36665DB17469}">
  <dimension ref="A2:D61"/>
  <sheetViews>
    <sheetView tabSelected="1" workbookViewId="0">
      <selection activeCell="E5" sqref="E5"/>
    </sheetView>
  </sheetViews>
  <sheetFormatPr defaultRowHeight="14.25" x14ac:dyDescent="0.45"/>
  <cols>
    <col min="1" max="1" width="23.73046875" bestFit="1" customWidth="1"/>
  </cols>
  <sheetData>
    <row r="2" spans="1:4" x14ac:dyDescent="0.45">
      <c r="A2" t="s">
        <v>15</v>
      </c>
      <c r="B2" s="4">
        <v>0.04</v>
      </c>
    </row>
    <row r="3" spans="1:4" x14ac:dyDescent="0.45">
      <c r="D3" s="2"/>
    </row>
    <row r="6" spans="1:4" x14ac:dyDescent="0.45">
      <c r="A6" t="s">
        <v>6</v>
      </c>
      <c r="B6" t="s">
        <v>16</v>
      </c>
      <c r="C6" t="s">
        <v>14</v>
      </c>
    </row>
    <row r="7" spans="1:4" x14ac:dyDescent="0.45">
      <c r="A7">
        <v>1</v>
      </c>
      <c r="B7" s="2">
        <f>A7*(1-(1+i_q9)^(-1/A7))</f>
        <v>3.8461538461538547E-2</v>
      </c>
      <c r="C7" s="2">
        <f>LN(1+i_q9)</f>
        <v>3.9220713153281329E-2</v>
      </c>
    </row>
    <row r="8" spans="1:4" x14ac:dyDescent="0.45">
      <c r="A8">
        <v>2</v>
      </c>
      <c r="B8" s="2">
        <f>A8*(1-(1+i_q9)^(-1/A8))</f>
        <v>3.8838648618159777E-2</v>
      </c>
      <c r="C8" s="2">
        <f>LN(1+i_q9)</f>
        <v>3.9220713153281329E-2</v>
      </c>
    </row>
    <row r="9" spans="1:4" x14ac:dyDescent="0.45">
      <c r="A9">
        <v>3</v>
      </c>
      <c r="B9" s="2">
        <f>A9*(1-(1+i_q9)^(-1/A9))</f>
        <v>3.8965449377143302E-2</v>
      </c>
      <c r="C9" s="2">
        <f>LN(1+i_q9)</f>
        <v>3.9220713153281329E-2</v>
      </c>
    </row>
    <row r="10" spans="1:4" x14ac:dyDescent="0.45">
      <c r="A10">
        <v>4</v>
      </c>
      <c r="B10" s="2">
        <f>A10*(1-(1+i_q9)^(-1/A10))</f>
        <v>3.9029057029738468E-2</v>
      </c>
      <c r="C10" s="2">
        <f>LN(1+i_q9)</f>
        <v>3.9220713153281329E-2</v>
      </c>
    </row>
    <row r="11" spans="1:4" x14ac:dyDescent="0.45">
      <c r="A11">
        <v>5</v>
      </c>
      <c r="B11" s="2">
        <f>A11*(1-(1+i_q9)^(-1/A11))</f>
        <v>3.9067288143902479E-2</v>
      </c>
      <c r="C11" s="2">
        <f>LN(1+i_q9)</f>
        <v>3.9220713153281329E-2</v>
      </c>
    </row>
    <row r="12" spans="1:4" x14ac:dyDescent="0.45">
      <c r="A12">
        <v>6</v>
      </c>
      <c r="B12" s="2">
        <f>A12*(1-(1+i_q9)^(-1/A12))</f>
        <v>3.9092803316404634E-2</v>
      </c>
      <c r="C12" s="2">
        <f>LN(1+i_q9)</f>
        <v>3.9220713153281329E-2</v>
      </c>
    </row>
    <row r="13" spans="1:4" x14ac:dyDescent="0.45">
      <c r="A13">
        <v>7</v>
      </c>
      <c r="B13" s="2">
        <f>A13*(1-(1+i_q9)^(-1/A13))</f>
        <v>3.9111042052140332E-2</v>
      </c>
      <c r="C13" s="2">
        <f>LN(1+i_q9)</f>
        <v>3.9220713153281329E-2</v>
      </c>
    </row>
    <row r="14" spans="1:4" x14ac:dyDescent="0.45">
      <c r="A14">
        <v>8</v>
      </c>
      <c r="B14" s="2">
        <f>A14*(1-(1+i_q9)^(-1/A14))</f>
        <v>3.9124728553763255E-2</v>
      </c>
      <c r="C14" s="2">
        <f>LN(1+i_q9)</f>
        <v>3.9220713153281329E-2</v>
      </c>
    </row>
    <row r="15" spans="1:4" x14ac:dyDescent="0.45">
      <c r="A15">
        <v>9</v>
      </c>
      <c r="B15" s="2">
        <f>A15*(1-(1+i_q9)^(-1/A15))</f>
        <v>3.9135378027694734E-2</v>
      </c>
      <c r="C15" s="2">
        <f>LN(1+i_q9)</f>
        <v>3.9220713153281329E-2</v>
      </c>
    </row>
    <row r="16" spans="1:4" x14ac:dyDescent="0.45">
      <c r="A16">
        <v>10</v>
      </c>
      <c r="B16" s="2">
        <f>A16*(1-(1+i_q9)^(-1/A16))</f>
        <v>3.9143900390792297E-2</v>
      </c>
      <c r="C16" s="2">
        <f>LN(1+i_q9)</f>
        <v>3.9220713153281329E-2</v>
      </c>
    </row>
    <row r="17" spans="1:3" x14ac:dyDescent="0.45">
      <c r="A17">
        <v>11</v>
      </c>
      <c r="B17" s="2">
        <f>A17*(1-(1+i_q9)^(-1/A17))</f>
        <v>3.9150875074569269E-2</v>
      </c>
      <c r="C17" s="2">
        <f>LN(1+i_q9)</f>
        <v>3.9220713153281329E-2</v>
      </c>
    </row>
    <row r="18" spans="1:3" x14ac:dyDescent="0.45">
      <c r="A18">
        <v>12</v>
      </c>
      <c r="B18" s="2">
        <f>A18*(1-(1+i_q9)^(-1/A18))</f>
        <v>3.9156688577252741E-2</v>
      </c>
      <c r="C18" s="2">
        <f>LN(1+i_q9)</f>
        <v>3.9220713153281329E-2</v>
      </c>
    </row>
    <row r="19" spans="1:3" x14ac:dyDescent="0.45">
      <c r="A19">
        <v>13</v>
      </c>
      <c r="B19" s="2">
        <f>A19*(1-(1+i_q9)^(-1/A19))</f>
        <v>3.9161608594186492E-2</v>
      </c>
      <c r="C19" s="2">
        <f>LN(1+i_q9)</f>
        <v>3.9220713153281329E-2</v>
      </c>
    </row>
    <row r="20" spans="1:3" x14ac:dyDescent="0.45">
      <c r="A20">
        <v>14</v>
      </c>
      <c r="B20" s="2">
        <f>A20*(1-(1+i_q9)^(-1/A20))</f>
        <v>3.9165826407790982E-2</v>
      </c>
      <c r="C20" s="2">
        <f>LN(1+i_q9)</f>
        <v>3.9220713153281329E-2</v>
      </c>
    </row>
    <row r="21" spans="1:3" x14ac:dyDescent="0.45">
      <c r="A21">
        <v>15</v>
      </c>
      <c r="B21" s="2">
        <f>A21*(1-(1+i_q9)^(-1/A21))</f>
        <v>3.9169482336314232E-2</v>
      </c>
      <c r="C21" s="2">
        <f>LN(1+i_q9)</f>
        <v>3.9220713153281329E-2</v>
      </c>
    </row>
    <row r="22" spans="1:3" x14ac:dyDescent="0.45">
      <c r="A22">
        <v>16</v>
      </c>
      <c r="B22" s="2">
        <f>A22*(1-(1+i_q9)^(-1/A22))</f>
        <v>3.9172681647119845E-2</v>
      </c>
      <c r="C22" s="2">
        <f>LN(1+i_q9)</f>
        <v>3.9220713153281329E-2</v>
      </c>
    </row>
    <row r="23" spans="1:3" x14ac:dyDescent="0.45">
      <c r="A23">
        <v>17</v>
      </c>
      <c r="B23" s="2">
        <f>A23*(1-(1+i_q9)^(-1/A23))</f>
        <v>3.9175504857830168E-2</v>
      </c>
      <c r="C23" s="2">
        <f>LN(1+i_q9)</f>
        <v>3.9220713153281329E-2</v>
      </c>
    </row>
    <row r="24" spans="1:3" x14ac:dyDescent="0.45">
      <c r="A24">
        <v>18</v>
      </c>
      <c r="B24" s="2">
        <f>A24*(1-(1+i_q9)^(-1/A24))</f>
        <v>3.9178014606263467E-2</v>
      </c>
      <c r="C24" s="2">
        <f>LN(1+i_q9)</f>
        <v>3.9220713153281329E-2</v>
      </c>
    </row>
    <row r="25" spans="1:3" x14ac:dyDescent="0.45">
      <c r="A25">
        <v>19</v>
      </c>
      <c r="B25" s="2">
        <f>A25*(1-(1+i_q9)^(-1/A25))</f>
        <v>3.9180260352408514E-2</v>
      </c>
      <c r="C25" s="2">
        <f>LN(1+i_q9)</f>
        <v>3.9220713153281329E-2</v>
      </c>
    </row>
    <row r="26" spans="1:3" x14ac:dyDescent="0.45">
      <c r="A26">
        <v>20</v>
      </c>
      <c r="B26" s="2">
        <f>A26*(1-(1+i_q9)^(-1/A26))</f>
        <v>3.9182281670715469E-2</v>
      </c>
      <c r="C26" s="2">
        <f>LN(1+i_q9)</f>
        <v>3.9220713153281329E-2</v>
      </c>
    </row>
    <row r="27" spans="1:3" x14ac:dyDescent="0.45">
      <c r="A27">
        <v>21</v>
      </c>
      <c r="B27" s="2">
        <f>A27*(1-(1+i_q9)^(-1/A27))</f>
        <v>3.9184110602349387E-2</v>
      </c>
      <c r="C27" s="2">
        <f>LN(1+i_q9)</f>
        <v>3.9220713153281329E-2</v>
      </c>
    </row>
    <row r="28" spans="1:3" x14ac:dyDescent="0.45">
      <c r="A28">
        <v>22</v>
      </c>
      <c r="B28" s="2">
        <f>A28*(1-(1+i_q9)^(-1/A28))</f>
        <v>3.91857733662615E-2</v>
      </c>
      <c r="C28" s="2">
        <f>LN(1+i_q9)</f>
        <v>3.9220713153281329E-2</v>
      </c>
    </row>
    <row r="29" spans="1:3" x14ac:dyDescent="0.45">
      <c r="A29">
        <v>23</v>
      </c>
      <c r="B29" s="2">
        <f>A29*(1-(1+i_q9)^(-1/A29))</f>
        <v>3.9187291624181775E-2</v>
      </c>
      <c r="C29" s="2">
        <f>LN(1+i_q9)</f>
        <v>3.9220713153281329E-2</v>
      </c>
    </row>
    <row r="30" spans="1:3" x14ac:dyDescent="0.45">
      <c r="A30">
        <v>24</v>
      </c>
      <c r="B30" s="2">
        <f>A30*(1-(1+i_q9)^(-1/A30))</f>
        <v>3.918868342952031E-2</v>
      </c>
      <c r="C30" s="2">
        <f>LN(1+i_q9)</f>
        <v>3.9220713153281329E-2</v>
      </c>
    </row>
    <row r="31" spans="1:3" x14ac:dyDescent="0.45">
      <c r="A31">
        <v>25</v>
      </c>
      <c r="B31" s="2">
        <f>A31*(1-(1+i_q9)^(-1/A31))</f>
        <v>3.9189963948657591E-2</v>
      </c>
      <c r="C31" s="2">
        <f>LN(1+i_q9)</f>
        <v>3.9220713153281329E-2</v>
      </c>
    </row>
    <row r="32" spans="1:3" x14ac:dyDescent="0.45">
      <c r="A32">
        <v>26</v>
      </c>
      <c r="B32" s="2">
        <f>A32*(1-(1+i_q9)^(-1/A32))</f>
        <v>3.9191146015838951E-2</v>
      </c>
      <c r="C32" s="2">
        <f>LN(1+i_q9)</f>
        <v>3.9220713153281329E-2</v>
      </c>
    </row>
    <row r="33" spans="1:3" x14ac:dyDescent="0.45">
      <c r="A33">
        <v>27</v>
      </c>
      <c r="B33" s="2">
        <f>A33*(1-(1+i_q9)^(-1/A33))</f>
        <v>3.919224056488757E-2</v>
      </c>
      <c r="C33" s="2">
        <f>LN(1+i_q9)</f>
        <v>3.9220713153281329E-2</v>
      </c>
    </row>
    <row r="34" spans="1:3" x14ac:dyDescent="0.45">
      <c r="A34">
        <v>28</v>
      </c>
      <c r="B34" s="2">
        <f>A34*(1-(1+i_q9)^(-1/A34))</f>
        <v>3.9193256968355961E-2</v>
      </c>
      <c r="C34" s="2">
        <f>LN(1+i_q9)</f>
        <v>3.9220713153281329E-2</v>
      </c>
    </row>
    <row r="35" spans="1:3" x14ac:dyDescent="0.45">
      <c r="A35">
        <v>29</v>
      </c>
      <c r="B35" s="2">
        <f>A35*(1-(1+i_q9)^(-1/A35))</f>
        <v>3.9194203306638808E-2</v>
      </c>
      <c r="C35" s="2">
        <f>LN(1+i_q9)</f>
        <v>3.9220713153281329E-2</v>
      </c>
    </row>
    <row r="36" spans="1:3" x14ac:dyDescent="0.45">
      <c r="A36">
        <v>30</v>
      </c>
      <c r="B36" s="2">
        <f>A36*(1-(1+i_q9)^(-1/A36))</f>
        <v>3.9195086583190264E-2</v>
      </c>
      <c r="C36" s="2">
        <f>LN(1+i_q9)</f>
        <v>3.9220713153281329E-2</v>
      </c>
    </row>
    <row r="37" spans="1:3" x14ac:dyDescent="0.45">
      <c r="A37">
        <v>31</v>
      </c>
      <c r="B37" s="2">
        <f>A37*(1-(1+i_q9)^(-1/A37))</f>
        <v>3.9195912898178364E-2</v>
      </c>
      <c r="C37" s="2">
        <f>LN(1+i_q9)</f>
        <v>3.9220713153281329E-2</v>
      </c>
    </row>
    <row r="38" spans="1:3" x14ac:dyDescent="0.45">
      <c r="A38">
        <v>32</v>
      </c>
      <c r="B38" s="2">
        <f>A38*(1-(1+i_q9)^(-1/A38))</f>
        <v>3.919668758959105E-2</v>
      </c>
      <c r="C38" s="2">
        <f>LN(1+i_q9)</f>
        <v>3.9220713153281329E-2</v>
      </c>
    </row>
    <row r="39" spans="1:3" x14ac:dyDescent="0.45">
      <c r="A39">
        <v>33</v>
      </c>
      <c r="B39" s="2">
        <f>A39*(1-(1+i_q9)^(-1/A39))</f>
        <v>3.9197415348601439E-2</v>
      </c>
      <c r="C39" s="2">
        <f>LN(1+i_q9)</f>
        <v>3.9220713153281329E-2</v>
      </c>
    </row>
    <row r="40" spans="1:3" x14ac:dyDescent="0.45">
      <c r="A40">
        <v>34</v>
      </c>
      <c r="B40" s="2">
        <f>A40*(1-(1+i_q9)^(-1/A40))</f>
        <v>3.9198100314715489E-2</v>
      </c>
      <c r="C40" s="2">
        <f>LN(1+i_q9)</f>
        <v>3.9220713153281329E-2</v>
      </c>
    </row>
    <row r="41" spans="1:3" x14ac:dyDescent="0.45">
      <c r="A41">
        <v>35</v>
      </c>
      <c r="B41" s="2">
        <f>A41*(1-(1+i_q9)^(-1/A41))</f>
        <v>3.9198746154533448E-2</v>
      </c>
      <c r="C41" s="2">
        <f>LN(1+i_q9)</f>
        <v>3.9220713153281329E-2</v>
      </c>
    </row>
    <row r="42" spans="1:3" x14ac:dyDescent="0.45">
      <c r="A42">
        <v>36</v>
      </c>
      <c r="B42" s="2">
        <f>A42*(1-(1+i_q9)^(-1/A42))</f>
        <v>3.9199356127389784E-2</v>
      </c>
      <c r="C42" s="2">
        <f>LN(1+i_q9)</f>
        <v>3.9220713153281329E-2</v>
      </c>
    </row>
    <row r="43" spans="1:3" x14ac:dyDescent="0.45">
      <c r="A43">
        <v>37</v>
      </c>
      <c r="B43" s="2">
        <f>A43*(1-(1+i_q9)^(-1/A43))</f>
        <v>3.9199933140381837E-2</v>
      </c>
      <c r="C43" s="2">
        <f>LN(1+i_q9)</f>
        <v>3.9220713153281329E-2</v>
      </c>
    </row>
    <row r="44" spans="1:3" x14ac:dyDescent="0.45">
      <c r="A44">
        <v>38</v>
      </c>
      <c r="B44" s="2">
        <f>A44*(1-(1+i_q9)^(-1/A44))</f>
        <v>3.9200479794728516E-2</v>
      </c>
      <c r="C44" s="2">
        <f>LN(1+i_q9)</f>
        <v>3.9220713153281329E-2</v>
      </c>
    </row>
    <row r="45" spans="1:3" x14ac:dyDescent="0.45">
      <c r="A45">
        <v>39</v>
      </c>
      <c r="B45" s="2">
        <f>A45*(1-(1+i_q9)^(-1/A45))</f>
        <v>3.9200998424910427E-2</v>
      </c>
      <c r="C45" s="2">
        <f>LN(1+i_q9)</f>
        <v>3.9220713153281329E-2</v>
      </c>
    </row>
    <row r="46" spans="1:3" x14ac:dyDescent="0.45">
      <c r="A46">
        <v>40</v>
      </c>
      <c r="B46" s="2">
        <f>A46*(1-(1+i_q9)^(-1/A46))</f>
        <v>3.9201491132048183E-2</v>
      </c>
      <c r="C46" s="2">
        <f>LN(1+i_q9)</f>
        <v>3.9220713153281329E-2</v>
      </c>
    </row>
    <row r="47" spans="1:3" x14ac:dyDescent="0.45">
      <c r="A47">
        <v>41</v>
      </c>
      <c r="B47" s="2">
        <f>A47*(1-(1+i_q9)^(-1/A47))</f>
        <v>3.9201959812369513E-2</v>
      </c>
      <c r="C47" s="2">
        <f>LN(1+i_q9)</f>
        <v>3.9220713153281329E-2</v>
      </c>
    </row>
    <row r="48" spans="1:3" x14ac:dyDescent="0.45">
      <c r="A48">
        <v>42</v>
      </c>
      <c r="B48" s="2">
        <f>A48*(1-(1+i_q9)^(-1/A48))</f>
        <v>3.9202406181523708E-2</v>
      </c>
      <c r="C48" s="2">
        <f>LN(1+i_q9)</f>
        <v>3.9220713153281329E-2</v>
      </c>
    </row>
    <row r="49" spans="1:3" x14ac:dyDescent="0.45">
      <c r="A49">
        <v>43</v>
      </c>
      <c r="B49" s="2">
        <f>A49*(1-(1+i_q9)^(-1/A49))</f>
        <v>3.9202831795625226E-2</v>
      </c>
      <c r="C49" s="2">
        <f>LN(1+i_q9)</f>
        <v>3.9220713153281329E-2</v>
      </c>
    </row>
    <row r="50" spans="1:3" x14ac:dyDescent="0.45">
      <c r="A50">
        <v>44</v>
      </c>
      <c r="B50" s="2">
        <f>A50*(1-(1+i_q9)^(-1/A50))</f>
        <v>3.920323806938697E-2</v>
      </c>
      <c r="C50" s="2">
        <f>LN(1+i_q9)</f>
        <v>3.9220713153281329E-2</v>
      </c>
    </row>
    <row r="51" spans="1:3" x14ac:dyDescent="0.45">
      <c r="A51">
        <v>45</v>
      </c>
      <c r="B51" s="2">
        <f>A51*(1-(1+i_q9)^(-1/A51))</f>
        <v>3.9203626291783866E-2</v>
      </c>
      <c r="C51" s="2">
        <f>LN(1+i_q9)</f>
        <v>3.9220713153281329E-2</v>
      </c>
    </row>
    <row r="52" spans="1:3" x14ac:dyDescent="0.45">
      <c r="A52">
        <v>46</v>
      </c>
      <c r="B52" s="2">
        <f>A52*(1-(1+i_q9)^(-1/A52))</f>
        <v>3.9203997639738253E-2</v>
      </c>
      <c r="C52" s="2">
        <f>LN(1+i_q9)</f>
        <v>3.9220713153281329E-2</v>
      </c>
    </row>
    <row r="53" spans="1:3" x14ac:dyDescent="0.45">
      <c r="A53">
        <v>47</v>
      </c>
      <c r="B53" s="2">
        <f>A53*(1-(1+i_q9)^(-1/A53))</f>
        <v>3.9204353190048224E-2</v>
      </c>
      <c r="C53" s="2">
        <f>LN(1+i_q9)</f>
        <v>3.9220713153281329E-2</v>
      </c>
    </row>
    <row r="54" spans="1:3" x14ac:dyDescent="0.45">
      <c r="A54">
        <v>48</v>
      </c>
      <c r="B54" s="2">
        <f>A54*(1-(1+i_q9)^(-1/A54))</f>
        <v>3.9204693929789869E-2</v>
      </c>
      <c r="C54" s="2">
        <f>LN(1+i_q9)</f>
        <v>3.9220713153281329E-2</v>
      </c>
    </row>
    <row r="55" spans="1:3" x14ac:dyDescent="0.45">
      <c r="A55">
        <v>49</v>
      </c>
      <c r="B55" s="2">
        <f>A55*(1-(1+i_q9)^(-1/A55))</f>
        <v>3.9205020765505805E-2</v>
      </c>
      <c r="C55" s="2">
        <f>LN(1+i_q9)</f>
        <v>3.9220713153281329E-2</v>
      </c>
    </row>
    <row r="56" spans="1:3" x14ac:dyDescent="0.45">
      <c r="A56">
        <v>50</v>
      </c>
      <c r="B56" s="2">
        <f>A56*(1-(1+i_q9)^(-1/A56))</f>
        <v>3.9205334531211555E-2</v>
      </c>
      <c r="C56" s="2">
        <f>LN(1+i_q9)</f>
        <v>3.9220713153281329E-2</v>
      </c>
    </row>
    <row r="57" spans="1:3" x14ac:dyDescent="0.45">
      <c r="A57">
        <v>60</v>
      </c>
      <c r="B57" s="2">
        <f>A57*(1-(1+i_q9)^(-1/A57))</f>
        <v>3.9207897076463105E-2</v>
      </c>
      <c r="C57" s="2">
        <f>LN(1+i_q9)</f>
        <v>3.9220713153281329E-2</v>
      </c>
    </row>
    <row r="58" spans="1:3" x14ac:dyDescent="0.45">
      <c r="A58">
        <v>70</v>
      </c>
      <c r="B58" s="2">
        <f>A58*(1-(1+i_q9)^(-1/A58))</f>
        <v>3.9209727602672606E-2</v>
      </c>
      <c r="C58" s="2">
        <f>LN(1+i_q9)</f>
        <v>3.9220713153281329E-2</v>
      </c>
    </row>
    <row r="59" spans="1:3" x14ac:dyDescent="0.45">
      <c r="A59">
        <v>80</v>
      </c>
      <c r="B59" s="2">
        <f>A59*(1-(1+i_q9)^(-1/A59))</f>
        <v>3.9211100572096313E-2</v>
      </c>
      <c r="C59" s="2">
        <f>LN(1+i_q9)</f>
        <v>3.9220713153281329E-2</v>
      </c>
    </row>
    <row r="60" spans="1:3" x14ac:dyDescent="0.45">
      <c r="A60">
        <v>90</v>
      </c>
      <c r="B60" s="2">
        <f>A60*(1-(1+i_q9)^(-1/A60))</f>
        <v>3.9212168481539411E-2</v>
      </c>
      <c r="C60" s="2">
        <f>LN(1+i_q9)</f>
        <v>3.9220713153281329E-2</v>
      </c>
    </row>
    <row r="61" spans="1:3" x14ac:dyDescent="0.45">
      <c r="A61">
        <v>100</v>
      </c>
      <c r="B61" s="2">
        <f>A61*(1-(1+i_q9)^(-1/A61))</f>
        <v>3.9213022837003564E-2</v>
      </c>
      <c r="C61" s="2">
        <f>LN(1+i_q9)</f>
        <v>3.9220713153281329E-2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1B517-7752-41D0-95C6-49B9275C588B}">
  <dimension ref="A2:D61"/>
  <sheetViews>
    <sheetView workbookViewId="0">
      <selection activeCell="I3" sqref="I3"/>
    </sheetView>
  </sheetViews>
  <sheetFormatPr defaultRowHeight="14.25" x14ac:dyDescent="0.45"/>
  <cols>
    <col min="1" max="1" width="23.73046875" bestFit="1" customWidth="1"/>
  </cols>
  <sheetData>
    <row r="2" spans="1:4" x14ac:dyDescent="0.45">
      <c r="A2" t="s">
        <v>15</v>
      </c>
      <c r="B2" s="1">
        <v>7.4999999999999997E-2</v>
      </c>
    </row>
    <row r="3" spans="1:4" x14ac:dyDescent="0.45">
      <c r="D3" s="2"/>
    </row>
    <row r="6" spans="1:4" x14ac:dyDescent="0.45">
      <c r="A6" t="s">
        <v>6</v>
      </c>
      <c r="B6" t="s">
        <v>16</v>
      </c>
      <c r="C6" t="s">
        <v>14</v>
      </c>
    </row>
    <row r="7" spans="1:4" x14ac:dyDescent="0.45">
      <c r="A7">
        <v>1</v>
      </c>
      <c r="B7" s="2">
        <f>A7*(1-(1+i_q9)^(-1/A7))</f>
        <v>6.9767441860465129E-2</v>
      </c>
      <c r="C7" s="2">
        <f>LN(1+i_q9)</f>
        <v>7.2320661579626078E-2</v>
      </c>
    </row>
    <row r="8" spans="1:4" x14ac:dyDescent="0.45">
      <c r="A8">
        <v>2</v>
      </c>
      <c r="B8" s="2">
        <f>A8*(1-(1+i_q9)^(-1/A8))</f>
        <v>7.1028711318351423E-2</v>
      </c>
      <c r="C8" s="2">
        <f>LN(1+i_q9)</f>
        <v>7.2320661579626078E-2</v>
      </c>
    </row>
    <row r="9" spans="1:4" x14ac:dyDescent="0.45">
      <c r="A9">
        <v>3</v>
      </c>
      <c r="B9" s="2">
        <f>A9*(1-(1+i_q9)^(-1/A9))</f>
        <v>7.1455911313816567E-2</v>
      </c>
      <c r="C9" s="2">
        <f>LN(1+i_q9)</f>
        <v>7.2320661579626078E-2</v>
      </c>
    </row>
    <row r="10" spans="1:4" x14ac:dyDescent="0.45">
      <c r="A10">
        <v>4</v>
      </c>
      <c r="B10" s="2">
        <f>A10*(1-(1+i_q9)^(-1/A10))</f>
        <v>7.1670799251520201E-2</v>
      </c>
      <c r="C10" s="2">
        <f>LN(1+i_q9)</f>
        <v>7.2320661579626078E-2</v>
      </c>
    </row>
    <row r="11" spans="1:4" x14ac:dyDescent="0.45">
      <c r="A11">
        <v>5</v>
      </c>
      <c r="B11" s="2">
        <f>A11*(1-(1+i_q9)^(-1/A11))</f>
        <v>7.1800146392685393E-2</v>
      </c>
      <c r="C11" s="2">
        <f>LN(1+i_q9)</f>
        <v>7.2320661579626078E-2</v>
      </c>
    </row>
    <row r="12" spans="1:4" x14ac:dyDescent="0.45">
      <c r="A12">
        <v>6</v>
      </c>
      <c r="B12" s="2">
        <f>A12*(1-(1+i_q9)^(-1/A12))</f>
        <v>7.1886550998352394E-2</v>
      </c>
      <c r="C12" s="2">
        <f>LN(1+i_q9)</f>
        <v>7.2320661579626078E-2</v>
      </c>
    </row>
    <row r="13" spans="1:4" x14ac:dyDescent="0.45">
      <c r="A13">
        <v>7</v>
      </c>
      <c r="B13" s="2">
        <f>A13*(1-(1+i_q9)^(-1/A13))</f>
        <v>7.1948353560157607E-2</v>
      </c>
      <c r="C13" s="2">
        <f>LN(1+i_q9)</f>
        <v>7.2320661579626078E-2</v>
      </c>
    </row>
    <row r="14" spans="1:4" x14ac:dyDescent="0.45">
      <c r="A14">
        <v>8</v>
      </c>
      <c r="B14" s="2">
        <f>A14*(1-(1+i_q9)^(-1/A14))</f>
        <v>7.199475202143546E-2</v>
      </c>
      <c r="C14" s="2">
        <f>LN(1+i_q9)</f>
        <v>7.2320661579626078E-2</v>
      </c>
    </row>
    <row r="15" spans="1:4" x14ac:dyDescent="0.45">
      <c r="A15">
        <v>9</v>
      </c>
      <c r="B15" s="2">
        <f>A15*(1-(1+i_q9)^(-1/A15))</f>
        <v>7.2030867320454717E-2</v>
      </c>
      <c r="C15" s="2">
        <f>LN(1+i_q9)</f>
        <v>7.2320661579626078E-2</v>
      </c>
    </row>
    <row r="16" spans="1:4" x14ac:dyDescent="0.45">
      <c r="A16">
        <v>10</v>
      </c>
      <c r="B16" s="2">
        <f>A16*(1-(1+i_q9)^(-1/A16))</f>
        <v>7.2059776965500699E-2</v>
      </c>
      <c r="C16" s="2">
        <f>LN(1+i_q9)</f>
        <v>7.2320661579626078E-2</v>
      </c>
    </row>
    <row r="17" spans="1:3" x14ac:dyDescent="0.45">
      <c r="A17">
        <v>11</v>
      </c>
      <c r="B17" s="2">
        <f>A17*(1-(1+i_q9)^(-1/A17))</f>
        <v>7.2083441826528816E-2</v>
      </c>
      <c r="C17" s="2">
        <f>LN(1+i_q9)</f>
        <v>7.2320661579626078E-2</v>
      </c>
    </row>
    <row r="18" spans="1:3" x14ac:dyDescent="0.45">
      <c r="A18">
        <v>12</v>
      </c>
      <c r="B18" s="2">
        <f>A18*(1-(1+i_q9)^(-1/A18))</f>
        <v>7.2103170464647537E-2</v>
      </c>
      <c r="C18" s="2">
        <f>LN(1+i_q9)</f>
        <v>7.2320661579626078E-2</v>
      </c>
    </row>
    <row r="19" spans="1:3" x14ac:dyDescent="0.45">
      <c r="A19">
        <v>13</v>
      </c>
      <c r="B19" s="2">
        <f>A19*(1-(1+i_q9)^(-1/A19))</f>
        <v>7.2119869554105764E-2</v>
      </c>
      <c r="C19" s="2">
        <f>LN(1+i_q9)</f>
        <v>7.2320661579626078E-2</v>
      </c>
    </row>
    <row r="20" spans="1:3" x14ac:dyDescent="0.45">
      <c r="A20">
        <v>14</v>
      </c>
      <c r="B20" s="2">
        <f>A20*(1-(1+i_q9)^(-1/A20))</f>
        <v>7.2134187165804997E-2</v>
      </c>
      <c r="C20" s="2">
        <f>LN(1+i_q9)</f>
        <v>7.2320661579626078E-2</v>
      </c>
    </row>
    <row r="21" spans="1:3" x14ac:dyDescent="0.45">
      <c r="A21">
        <v>15</v>
      </c>
      <c r="B21" s="2">
        <f>A21*(1-(1+i_q9)^(-1/A21))</f>
        <v>7.2146598829679331E-2</v>
      </c>
      <c r="C21" s="2">
        <f>LN(1+i_q9)</f>
        <v>7.2320661579626078E-2</v>
      </c>
    </row>
    <row r="22" spans="1:3" x14ac:dyDescent="0.45">
      <c r="A22">
        <v>16</v>
      </c>
      <c r="B22" s="2">
        <f>A22*(1-(1+i_q9)^(-1/A22))</f>
        <v>7.2157461372427179E-2</v>
      </c>
      <c r="C22" s="2">
        <f>LN(1+i_q9)</f>
        <v>7.2320661579626078E-2</v>
      </c>
    </row>
    <row r="23" spans="1:3" x14ac:dyDescent="0.45">
      <c r="A23">
        <v>17</v>
      </c>
      <c r="B23" s="2">
        <f>A23*(1-(1+i_q9)^(-1/A23))</f>
        <v>7.2167047780644866E-2</v>
      </c>
      <c r="C23" s="2">
        <f>LN(1+i_q9)</f>
        <v>7.2320661579626078E-2</v>
      </c>
    </row>
    <row r="24" spans="1:3" x14ac:dyDescent="0.45">
      <c r="A24">
        <v>18</v>
      </c>
      <c r="B24" s="2">
        <f>A24*(1-(1+i_q9)^(-1/A24))</f>
        <v>7.2175570458535621E-2</v>
      </c>
      <c r="C24" s="2">
        <f>LN(1+i_q9)</f>
        <v>7.2320661579626078E-2</v>
      </c>
    </row>
    <row r="25" spans="1:3" x14ac:dyDescent="0.45">
      <c r="A25">
        <v>19</v>
      </c>
      <c r="B25" s="2">
        <f>A25*(1-(1+i_q9)^(-1/A25))</f>
        <v>7.2183197150400336E-2</v>
      </c>
      <c r="C25" s="2">
        <f>LN(1+i_q9)</f>
        <v>7.2320661579626078E-2</v>
      </c>
    </row>
    <row r="26" spans="1:3" x14ac:dyDescent="0.45">
      <c r="A26">
        <v>20</v>
      </c>
      <c r="B26" s="2">
        <f>A26*(1-(1+i_q9)^(-1/A26))</f>
        <v>7.2190062092123419E-2</v>
      </c>
      <c r="C26" s="2">
        <f>LN(1+i_q9)</f>
        <v>7.2320661579626078E-2</v>
      </c>
    </row>
    <row r="27" spans="1:3" x14ac:dyDescent="0.45">
      <c r="A27">
        <v>21</v>
      </c>
      <c r="B27" s="2">
        <f>A27*(1-(1+i_q9)^(-1/A27))</f>
        <v>7.2196273980222991E-2</v>
      </c>
      <c r="C27" s="2">
        <f>LN(1+i_q9)</f>
        <v>7.2320661579626078E-2</v>
      </c>
    </row>
    <row r="28" spans="1:3" x14ac:dyDescent="0.45">
      <c r="A28">
        <v>22</v>
      </c>
      <c r="B28" s="2">
        <f>A28*(1-(1+i_q9)^(-1/A28))</f>
        <v>7.2201921769874611E-2</v>
      </c>
      <c r="C28" s="2">
        <f>LN(1+i_q9)</f>
        <v>7.2320661579626078E-2</v>
      </c>
    </row>
    <row r="29" spans="1:3" x14ac:dyDescent="0.45">
      <c r="A29">
        <v>23</v>
      </c>
      <c r="B29" s="2">
        <f>A29*(1-(1+i_q9)^(-1/A29))</f>
        <v>7.2207078962018167E-2</v>
      </c>
      <c r="C29" s="2">
        <f>LN(1+i_q9)</f>
        <v>7.2320661579626078E-2</v>
      </c>
    </row>
    <row r="30" spans="1:3" x14ac:dyDescent="0.45">
      <c r="A30">
        <v>24</v>
      </c>
      <c r="B30" s="2">
        <f>A30*(1-(1+i_q9)^(-1/A30))</f>
        <v>7.2211806819731272E-2</v>
      </c>
      <c r="C30" s="2">
        <f>LN(1+i_q9)</f>
        <v>7.2320661579626078E-2</v>
      </c>
    </row>
    <row r="31" spans="1:3" x14ac:dyDescent="0.45">
      <c r="A31">
        <v>25</v>
      </c>
      <c r="B31" s="2">
        <f>A31*(1-(1+i_q9)^(-1/A31))</f>
        <v>7.2216156813473265E-2</v>
      </c>
      <c r="C31" s="2">
        <f>LN(1+i_q9)</f>
        <v>7.2320661579626078E-2</v>
      </c>
    </row>
    <row r="32" spans="1:3" x14ac:dyDescent="0.45">
      <c r="A32">
        <v>26</v>
      </c>
      <c r="B32" s="2">
        <f>A32*(1-(1+i_q9)^(-1/A32))</f>
        <v>7.2220172502494906E-2</v>
      </c>
      <c r="C32" s="2">
        <f>LN(1+i_q9)</f>
        <v>7.2320661579626078E-2</v>
      </c>
    </row>
    <row r="33" spans="1:3" x14ac:dyDescent="0.45">
      <c r="A33">
        <v>27</v>
      </c>
      <c r="B33" s="2">
        <f>A33*(1-(1+i_q9)^(-1/A33))</f>
        <v>7.2223890998606821E-2</v>
      </c>
      <c r="C33" s="2">
        <f>LN(1+i_q9)</f>
        <v>7.2320661579626078E-2</v>
      </c>
    </row>
    <row r="34" spans="1:3" x14ac:dyDescent="0.45">
      <c r="A34">
        <v>28</v>
      </c>
      <c r="B34" s="2">
        <f>A34*(1-(1+i_q9)^(-1/A34))</f>
        <v>7.2227344116487568E-2</v>
      </c>
      <c r="C34" s="2">
        <f>LN(1+i_q9)</f>
        <v>7.2320661579626078E-2</v>
      </c>
    </row>
    <row r="35" spans="1:3" x14ac:dyDescent="0.45">
      <c r="A35">
        <v>29</v>
      </c>
      <c r="B35" s="2">
        <f>A35*(1-(1+i_q9)^(-1/A35))</f>
        <v>7.2230559286228124E-2</v>
      </c>
      <c r="C35" s="2">
        <f>LN(1+i_q9)</f>
        <v>7.2320661579626078E-2</v>
      </c>
    </row>
    <row r="36" spans="1:3" x14ac:dyDescent="0.45">
      <c r="A36">
        <v>30</v>
      </c>
      <c r="B36" s="2">
        <f>A36*(1-(1+i_q9)^(-1/A36))</f>
        <v>7.2233560283528897E-2</v>
      </c>
      <c r="C36" s="2">
        <f>LN(1+i_q9)</f>
        <v>7.2320661579626078E-2</v>
      </c>
    </row>
    <row r="37" spans="1:3" x14ac:dyDescent="0.45">
      <c r="A37">
        <v>31</v>
      </c>
      <c r="B37" s="2">
        <f>A37*(1-(1+i_q9)^(-1/A37))</f>
        <v>7.22363678186424E-2</v>
      </c>
      <c r="C37" s="2">
        <f>LN(1+i_q9)</f>
        <v>7.2320661579626078E-2</v>
      </c>
    </row>
    <row r="38" spans="1:3" x14ac:dyDescent="0.45">
      <c r="A38">
        <v>32</v>
      </c>
      <c r="B38" s="2">
        <f>A38*(1-(1+i_q9)^(-1/A38))</f>
        <v>7.2239000014977961E-2</v>
      </c>
      <c r="C38" s="2">
        <f>LN(1+i_q9)</f>
        <v>7.2320661579626078E-2</v>
      </c>
    </row>
    <row r="39" spans="1:3" x14ac:dyDescent="0.45">
      <c r="A39">
        <v>33</v>
      </c>
      <c r="B39" s="2">
        <f>A39*(1-(1+i_q9)^(-1/A39))</f>
        <v>7.2241472800772644E-2</v>
      </c>
      <c r="C39" s="2">
        <f>LN(1+i_q9)</f>
        <v>7.2320661579626078E-2</v>
      </c>
    </row>
    <row r="40" spans="1:3" x14ac:dyDescent="0.45">
      <c r="A40">
        <v>34</v>
      </c>
      <c r="B40" s="2">
        <f>A40*(1-(1+i_q9)^(-1/A40))</f>
        <v>7.2243800231699407E-2</v>
      </c>
      <c r="C40" s="2">
        <f>LN(1+i_q9)</f>
        <v>7.2320661579626078E-2</v>
      </c>
    </row>
    <row r="41" spans="1:3" x14ac:dyDescent="0.45">
      <c r="A41">
        <v>35</v>
      </c>
      <c r="B41" s="2">
        <f>A41*(1-(1+i_q9)^(-1/A41))</f>
        <v>7.2245994758170506E-2</v>
      </c>
      <c r="C41" s="2">
        <f>LN(1+i_q9)</f>
        <v>7.2320661579626078E-2</v>
      </c>
    </row>
    <row r="42" spans="1:3" x14ac:dyDescent="0.45">
      <c r="A42">
        <v>36</v>
      </c>
      <c r="B42" s="2">
        <f>A42*(1-(1+i_q9)^(-1/A42))</f>
        <v>7.224806744811918E-2</v>
      </c>
      <c r="C42" s="2">
        <f>LN(1+i_q9)</f>
        <v>7.2320661579626078E-2</v>
      </c>
    </row>
    <row r="43" spans="1:3" x14ac:dyDescent="0.45">
      <c r="A43">
        <v>37</v>
      </c>
      <c r="B43" s="2">
        <f>A43*(1-(1+i_q9)^(-1/A43))</f>
        <v>7.2250028173767578E-2</v>
      </c>
      <c r="C43" s="2">
        <f>LN(1+i_q9)</f>
        <v>7.2320661579626078E-2</v>
      </c>
    </row>
    <row r="44" spans="1:3" x14ac:dyDescent="0.45">
      <c r="A44">
        <v>38</v>
      </c>
      <c r="B44" s="2">
        <f>A44*(1-(1+i_q9)^(-1/A44))</f>
        <v>7.2251885768783719E-2</v>
      </c>
      <c r="C44" s="2">
        <f>LN(1+i_q9)</f>
        <v>7.2320661579626078E-2</v>
      </c>
    </row>
    <row r="45" spans="1:3" x14ac:dyDescent="0.45">
      <c r="A45">
        <v>39</v>
      </c>
      <c r="B45" s="2">
        <f>A45*(1-(1+i_q9)^(-1/A45))</f>
        <v>7.2253648161394346E-2</v>
      </c>
      <c r="C45" s="2">
        <f>LN(1+i_q9)</f>
        <v>7.2320661579626078E-2</v>
      </c>
    </row>
    <row r="46" spans="1:3" x14ac:dyDescent="0.45">
      <c r="A46">
        <v>40</v>
      </c>
      <c r="B46" s="2">
        <f>A46*(1-(1+i_q9)^(-1/A46))</f>
        <v>7.2255322487464468E-2</v>
      </c>
      <c r="C46" s="2">
        <f>LN(1+i_q9)</f>
        <v>7.2320661579626078E-2</v>
      </c>
    </row>
    <row r="47" spans="1:3" x14ac:dyDescent="0.45">
      <c r="A47">
        <v>41</v>
      </c>
      <c r="B47" s="2">
        <f>A47*(1-(1+i_q9)^(-1/A47))</f>
        <v>7.2256915187123405E-2</v>
      </c>
      <c r="C47" s="2">
        <f>LN(1+i_q9)</f>
        <v>7.2320661579626078E-2</v>
      </c>
    </row>
    <row r="48" spans="1:3" x14ac:dyDescent="0.45">
      <c r="A48">
        <v>42</v>
      </c>
      <c r="B48" s="2">
        <f>A48*(1-(1+i_q9)^(-1/A48))</f>
        <v>7.2258432087455304E-2</v>
      </c>
      <c r="C48" s="2">
        <f>LN(1+i_q9)</f>
        <v>7.2320661579626078E-2</v>
      </c>
    </row>
    <row r="49" spans="1:3" x14ac:dyDescent="0.45">
      <c r="A49">
        <v>43</v>
      </c>
      <c r="B49" s="2">
        <f>A49*(1-(1+i_q9)^(-1/A49))</f>
        <v>7.2259878473836636E-2</v>
      </c>
      <c r="C49" s="2">
        <f>LN(1+i_q9)</f>
        <v>7.2320661579626078E-2</v>
      </c>
    </row>
    <row r="50" spans="1:3" x14ac:dyDescent="0.45">
      <c r="A50">
        <v>44</v>
      </c>
      <c r="B50" s="2">
        <f>A50*(1-(1+i_q9)^(-1/A50))</f>
        <v>7.2261259151397805E-2</v>
      </c>
      <c r="C50" s="2">
        <f>LN(1+i_q9)</f>
        <v>7.2320661579626078E-2</v>
      </c>
    </row>
    <row r="51" spans="1:3" x14ac:dyDescent="0.45">
      <c r="A51">
        <v>45</v>
      </c>
      <c r="B51" s="2">
        <f>A51*(1-(1+i_q9)^(-1/A51))</f>
        <v>7.226257849838158E-2</v>
      </c>
      <c r="C51" s="2">
        <f>LN(1+i_q9)</f>
        <v>7.2320661579626078E-2</v>
      </c>
    </row>
    <row r="52" spans="1:3" x14ac:dyDescent="0.45">
      <c r="A52">
        <v>46</v>
      </c>
      <c r="B52" s="2">
        <f>A52*(1-(1+i_q9)^(-1/A52))</f>
        <v>7.2263840512508004E-2</v>
      </c>
      <c r="C52" s="2">
        <f>LN(1+i_q9)</f>
        <v>7.2320661579626078E-2</v>
      </c>
    </row>
    <row r="53" spans="1:3" x14ac:dyDescent="0.45">
      <c r="A53">
        <v>47</v>
      </c>
      <c r="B53" s="2">
        <f>A53*(1-(1+i_q9)^(-1/A53))</f>
        <v>7.2265048851452907E-2</v>
      </c>
      <c r="C53" s="2">
        <f>LN(1+i_q9)</f>
        <v>7.2320661579626078E-2</v>
      </c>
    </row>
    <row r="54" spans="1:3" x14ac:dyDescent="0.45">
      <c r="A54">
        <v>48</v>
      </c>
      <c r="B54" s="2">
        <f>A54*(1-(1+i_q9)^(-1/A54))</f>
        <v>7.226620686822649E-2</v>
      </c>
      <c r="C54" s="2">
        <f>LN(1+i_q9)</f>
        <v>7.2320661579626078E-2</v>
      </c>
    </row>
    <row r="55" spans="1:3" x14ac:dyDescent="0.45">
      <c r="A55">
        <v>49</v>
      </c>
      <c r="B55" s="2">
        <f>A55*(1-(1+i_q9)^(-1/A55))</f>
        <v>7.2267317642257911E-2</v>
      </c>
      <c r="C55" s="2">
        <f>LN(1+i_q9)</f>
        <v>7.2320661579626078E-2</v>
      </c>
    </row>
    <row r="56" spans="1:3" x14ac:dyDescent="0.45">
      <c r="A56">
        <v>50</v>
      </c>
      <c r="B56" s="2">
        <f>A56*(1-(1+i_q9)^(-1/A56))</f>
        <v>7.2268384006735076E-2</v>
      </c>
      <c r="C56" s="2">
        <f>LN(1+i_q9)</f>
        <v>7.2320661579626078E-2</v>
      </c>
    </row>
    <row r="57" spans="1:3" x14ac:dyDescent="0.45">
      <c r="A57">
        <v>60</v>
      </c>
      <c r="B57" s="2">
        <f>A57*(1-(1+i_q9)^(-1/A57))</f>
        <v>7.2277093435495487E-2</v>
      </c>
      <c r="C57" s="2">
        <f>LN(1+i_q9)</f>
        <v>7.2320661579626078E-2</v>
      </c>
    </row>
    <row r="58" spans="1:3" x14ac:dyDescent="0.45">
      <c r="A58">
        <v>70</v>
      </c>
      <c r="B58" s="2">
        <f>A58*(1-(1+i_q9)^(-1/A58))</f>
        <v>7.2283315312974272E-2</v>
      </c>
      <c r="C58" s="2">
        <f>LN(1+i_q9)</f>
        <v>7.2320661579626078E-2</v>
      </c>
    </row>
    <row r="59" spans="1:3" x14ac:dyDescent="0.45">
      <c r="A59">
        <v>80</v>
      </c>
      <c r="B59" s="2">
        <f>A59*(1-(1+i_q9)^(-1/A59))</f>
        <v>7.2287982189775946E-2</v>
      </c>
      <c r="C59" s="2">
        <f>LN(1+i_q9)</f>
        <v>7.2320661579626078E-2</v>
      </c>
    </row>
    <row r="60" spans="1:3" x14ac:dyDescent="0.45">
      <c r="A60">
        <v>90</v>
      </c>
      <c r="B60" s="2">
        <f>A60*(1-(1+i_q9)^(-1/A60))</f>
        <v>7.2291612260620974E-2</v>
      </c>
      <c r="C60" s="2">
        <f>LN(1+i_q9)</f>
        <v>7.2320661579626078E-2</v>
      </c>
    </row>
    <row r="61" spans="1:3" x14ac:dyDescent="0.45">
      <c r="A61">
        <v>100</v>
      </c>
      <c r="B61" s="2">
        <f>A61*(1-(1+i_q9)^(-1/A61))</f>
        <v>7.2294516492310557E-2</v>
      </c>
      <c r="C61" s="2">
        <f>LN(1+i_q9)</f>
        <v>7.2320661579626078E-2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Q2</vt:lpstr>
      <vt:lpstr>Q8</vt:lpstr>
      <vt:lpstr>Q9</vt:lpstr>
      <vt:lpstr>Q10</vt:lpstr>
      <vt:lpstr>ai</vt:lpstr>
      <vt:lpstr>'Q10'!i_q9</vt:lpstr>
      <vt:lpstr>i_q9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2020-12-12T03:44:43Z</dcterms:modified>
</cp:coreProperties>
</file>